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9320" windowHeight="117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51" i="1" l="1"/>
  <c r="S37" i="1" l="1"/>
  <c r="S51" i="1" l="1"/>
  <c r="R51" i="1"/>
  <c r="T51" i="1" l="1"/>
  <c r="P36" i="1"/>
  <c r="S13" i="1"/>
  <c r="P51" i="1"/>
  <c r="S58" i="1" l="1"/>
  <c r="S57" i="1" s="1"/>
  <c r="R59" i="1"/>
  <c r="R58" i="1" s="1"/>
  <c r="R57" i="1" s="1"/>
  <c r="Q58" i="1"/>
  <c r="P59" i="1"/>
  <c r="P58" i="1" s="1"/>
  <c r="S38" i="1"/>
  <c r="R38" i="1"/>
  <c r="Q38" i="1"/>
  <c r="R37" i="1"/>
  <c r="Q37" i="1"/>
  <c r="T59" i="1"/>
  <c r="T58" i="1" s="1"/>
  <c r="T57" i="1" s="1"/>
  <c r="N51" i="1"/>
  <c r="M59" i="1"/>
  <c r="M58" i="1" s="1"/>
  <c r="M57" i="1" s="1"/>
  <c r="I59" i="1"/>
  <c r="I58" i="1" s="1"/>
  <c r="I57" i="1" s="1"/>
  <c r="O37" i="1"/>
  <c r="N37" i="1"/>
  <c r="M37" i="1"/>
  <c r="L37" i="1"/>
  <c r="K37" i="1"/>
  <c r="J37" i="1"/>
  <c r="I37" i="1"/>
  <c r="H37" i="1"/>
  <c r="P21" i="1"/>
  <c r="H16" i="1"/>
  <c r="H15" i="1" s="1"/>
  <c r="H51" i="1"/>
  <c r="H50" i="1" s="1"/>
  <c r="H49" i="1" s="1"/>
  <c r="H59" i="1"/>
  <c r="H58" i="1" s="1"/>
  <c r="H57" i="1" s="1"/>
  <c r="H69" i="1"/>
  <c r="H68" i="1" s="1"/>
  <c r="H67" i="1" s="1"/>
  <c r="H13" i="1"/>
  <c r="G69" i="1"/>
  <c r="J69" i="1"/>
  <c r="O38" i="1"/>
  <c r="N38" i="1"/>
  <c r="M38" i="1"/>
  <c r="L38" i="1"/>
  <c r="K38" i="1"/>
  <c r="J38" i="1"/>
  <c r="I38" i="1"/>
  <c r="H38" i="1"/>
  <c r="G38" i="1"/>
  <c r="S69" i="1"/>
  <c r="S68" i="1" s="1"/>
  <c r="S67" i="1" s="1"/>
  <c r="R69" i="1"/>
  <c r="Q69" i="1"/>
  <c r="P69" i="1"/>
  <c r="O69" i="1"/>
  <c r="O68" i="1" s="1"/>
  <c r="O67" i="1" s="1"/>
  <c r="M69" i="1"/>
  <c r="I69" i="1"/>
  <c r="N69" i="1"/>
  <c r="K69" i="1"/>
  <c r="L69" i="1"/>
  <c r="G51" i="1"/>
  <c r="T13" i="1"/>
  <c r="R13" i="1"/>
  <c r="Q13" i="1"/>
  <c r="P13" i="1"/>
  <c r="O13" i="1"/>
  <c r="N13" i="1"/>
  <c r="M13" i="1"/>
  <c r="L13" i="1"/>
  <c r="K13" i="1"/>
  <c r="J13" i="1"/>
  <c r="I13" i="1"/>
  <c r="G13" i="1"/>
  <c r="T16" i="1"/>
  <c r="T15" i="1" s="1"/>
  <c r="T69" i="1"/>
  <c r="T68" i="1" s="1"/>
  <c r="T67" i="1" s="1"/>
  <c r="S16" i="1"/>
  <c r="S15" i="1" s="1"/>
  <c r="R16" i="1"/>
  <c r="R15" i="1" s="1"/>
  <c r="R68" i="1"/>
  <c r="Q16" i="1"/>
  <c r="Q15" i="1" s="1"/>
  <c r="Q68" i="1"/>
  <c r="P16" i="1"/>
  <c r="P15" i="1"/>
  <c r="P14" i="1" s="1"/>
  <c r="P68" i="1"/>
  <c r="O16" i="1"/>
  <c r="O15" i="1" s="1"/>
  <c r="O51" i="1"/>
  <c r="O50" i="1" s="1"/>
  <c r="O49" i="1" s="1"/>
  <c r="O59" i="1"/>
  <c r="O58" i="1" s="1"/>
  <c r="O57" i="1" s="1"/>
  <c r="N16" i="1"/>
  <c r="N15" i="1" s="1"/>
  <c r="N50" i="1"/>
  <c r="N59" i="1"/>
  <c r="N58" i="1" s="1"/>
  <c r="N57" i="1" s="1"/>
  <c r="N68" i="1"/>
  <c r="M16" i="1"/>
  <c r="M15" i="1" s="1"/>
  <c r="M50" i="1"/>
  <c r="M68" i="1"/>
  <c r="M67" i="1" s="1"/>
  <c r="L16" i="1"/>
  <c r="L15" i="1" s="1"/>
  <c r="L51" i="1"/>
  <c r="L50" i="1" s="1"/>
  <c r="L49" i="1" s="1"/>
  <c r="L59" i="1"/>
  <c r="L58" i="1" s="1"/>
  <c r="L57" i="1" s="1"/>
  <c r="L68" i="1"/>
  <c r="L67" i="1" s="1"/>
  <c r="K16" i="1"/>
  <c r="K15" i="1" s="1"/>
  <c r="K51" i="1"/>
  <c r="K50" i="1" s="1"/>
  <c r="K49" i="1" s="1"/>
  <c r="K59" i="1"/>
  <c r="K58" i="1" s="1"/>
  <c r="K57" i="1" s="1"/>
  <c r="K68" i="1"/>
  <c r="J16" i="1"/>
  <c r="J15" i="1" s="1"/>
  <c r="J51" i="1"/>
  <c r="J50" i="1" s="1"/>
  <c r="J49" i="1" s="1"/>
  <c r="J59" i="1"/>
  <c r="J58" i="1" s="1"/>
  <c r="J57" i="1" s="1"/>
  <c r="J68" i="1"/>
  <c r="I16" i="1"/>
  <c r="I15" i="1" s="1"/>
  <c r="I51" i="1"/>
  <c r="I50" i="1" s="1"/>
  <c r="I49" i="1" s="1"/>
  <c r="I68" i="1"/>
  <c r="I67" i="1" s="1"/>
  <c r="G16" i="1"/>
  <c r="G15" i="1" s="1"/>
  <c r="G50" i="1"/>
  <c r="G59" i="1"/>
  <c r="G58" i="1" s="1"/>
  <c r="G57" i="1" s="1"/>
  <c r="G68" i="1"/>
  <c r="G67" i="1" s="1"/>
  <c r="R67" i="1"/>
  <c r="Q67" i="1"/>
  <c r="P67" i="1"/>
  <c r="N67" i="1"/>
  <c r="K67" i="1"/>
  <c r="J67" i="1"/>
  <c r="T49" i="1"/>
  <c r="S49" i="1"/>
  <c r="R49" i="1"/>
  <c r="Q49" i="1"/>
  <c r="P49" i="1"/>
  <c r="N49" i="1"/>
  <c r="M49" i="1"/>
  <c r="G49" i="1"/>
  <c r="Q12" i="1" l="1"/>
  <c r="Q11" i="1" s="1"/>
  <c r="Q14" i="1"/>
  <c r="R14" i="1"/>
  <c r="R12" i="1"/>
  <c r="R11" i="1" s="1"/>
  <c r="S12" i="1"/>
  <c r="S11" i="1" s="1"/>
  <c r="P57" i="1"/>
  <c r="Q57" i="1"/>
  <c r="J14" i="1"/>
  <c r="J12" i="1"/>
  <c r="J11" i="1" s="1"/>
  <c r="L12" i="1"/>
  <c r="L11" i="1" s="1"/>
  <c r="L14" i="1"/>
  <c r="S14" i="1"/>
  <c r="H12" i="1"/>
  <c r="H11" i="1" s="1"/>
  <c r="H14" i="1"/>
  <c r="G14" i="1"/>
  <c r="G12" i="1"/>
  <c r="G11" i="1" s="1"/>
  <c r="I14" i="1"/>
  <c r="I12" i="1"/>
  <c r="I11" i="1" s="1"/>
  <c r="M14" i="1"/>
  <c r="M12" i="1"/>
  <c r="M11" i="1" s="1"/>
  <c r="T14" i="1"/>
  <c r="K14" i="1"/>
  <c r="K12" i="1"/>
  <c r="K11" i="1" s="1"/>
  <c r="N14" i="1"/>
  <c r="N12" i="1"/>
  <c r="N11" i="1" s="1"/>
  <c r="O14" i="1"/>
  <c r="O12" i="1"/>
  <c r="O11" i="1" s="1"/>
  <c r="T37" i="1"/>
  <c r="T12" i="1" s="1"/>
  <c r="T11" i="1" s="1"/>
  <c r="T38" i="1"/>
  <c r="P37" i="1" l="1"/>
  <c r="P12" i="1" s="1"/>
  <c r="P11" i="1" s="1"/>
</calcChain>
</file>

<file path=xl/sharedStrings.xml><?xml version="1.0" encoding="utf-8"?>
<sst xmlns="http://schemas.openxmlformats.org/spreadsheetml/2006/main" count="271" uniqueCount="100">
  <si>
    <t>Перечень аварийных многоквартийных домов</t>
  </si>
  <si>
    <t xml:space="preserve">
</t>
  </si>
  <si>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</si>
  <si>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</si>
  <si>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</si>
  <si>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</si>
  <si>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</si>
  <si>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окончания
переселения</t>
  </si>
  <si>
    <t>Планируемая дата сноса/
реконструкции 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</si>
  <si>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</si>
  <si>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</si>
  <si>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</si>
  <si>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</si>
  <si>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</si>
  <si>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</si>
  <si>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</si>
  <si>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</si>
  <si>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</si>
  <si>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</si>
  <si>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</si>
  <si>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</si>
  <si>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</si>
  <si>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</si>
  <si>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</si>
  <si>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</si>
  <si>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</si>
  <si>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</si>
  <si>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</si>
  <si>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Внебюджетные/
дополнительные
источники
финансирования</t>
  </si>
  <si>
    <t xml:space="preserve">
</t>
  </si>
  <si>
    <t xml:space="preserve">
</t>
  </si>
  <si>
    <t>X</t>
  </si>
  <si>
    <t>Итого по Балашовский муниципальный район:</t>
  </si>
  <si>
    <t>г Балашов пер Новый д.11</t>
  </si>
  <si>
    <t>1967-р</t>
  </si>
  <si>
    <t>г Балашов пер Новый д.13</t>
  </si>
  <si>
    <t>г Балашов пер Новый д.5</t>
  </si>
  <si>
    <t xml:space="preserve">1967-р </t>
  </si>
  <si>
    <t>г Балашов пер Новый д.7</t>
  </si>
  <si>
    <t>г Балашов ул Белинского д.24</t>
  </si>
  <si>
    <t>г Балашов ул Володарского д.43 А</t>
  </si>
  <si>
    <t>г Балашов ул Володарского д.51 б</t>
  </si>
  <si>
    <t>г Балашов ул Володарского д.53 А</t>
  </si>
  <si>
    <t>г Балашов ул Декабристов д.30 а</t>
  </si>
  <si>
    <t>г Балашов ул Пугачевская д.317</t>
  </si>
  <si>
    <t>г Балашов ул Пугачевская д.342</t>
  </si>
  <si>
    <t>г Балашов ул Пугачевская д.342 а</t>
  </si>
  <si>
    <t>г Балашов ул Пугачевская д.344</t>
  </si>
  <si>
    <t>г Балашов ул Рабочая д.83</t>
  </si>
  <si>
    <t>г Балашов ул Рабочая д.85 б</t>
  </si>
  <si>
    <t>г Балашов ул Советская д.170 а</t>
  </si>
  <si>
    <t>г Балашов ул Спортивная д.11</t>
  </si>
  <si>
    <t>482-p</t>
  </si>
  <si>
    <t>г Балашов ул Гагарина д.68</t>
  </si>
  <si>
    <t>г Балашов ул Горохова д.4 б</t>
  </si>
  <si>
    <t>г Балашов ул Карла Маркса д.2</t>
  </si>
  <si>
    <t>г Балашов ул Красина д.68</t>
  </si>
  <si>
    <t>г Балашов ул Молодой Гвардии д.25</t>
  </si>
  <si>
    <t>г Балашов ул Советская д.170 б</t>
  </si>
  <si>
    <t>г Балашов тер Химчистки д.1</t>
  </si>
  <si>
    <t>г Балашов ул Астраханская д.97</t>
  </si>
  <si>
    <t>г Балашов ул Володарского д.43</t>
  </si>
  <si>
    <t>г Балашов ул Луначарского д.54</t>
  </si>
  <si>
    <t>г Балашов ул Спартаковская д.4</t>
  </si>
  <si>
    <t>1967-р от04.09.2003г.</t>
  </si>
  <si>
    <t>г Балашов ул Урицкого д.88</t>
  </si>
  <si>
    <t>г Балашов ул Гагарина д.51</t>
  </si>
  <si>
    <t>г Балашов ул Ленина д.11</t>
  </si>
  <si>
    <t>1967-р от 04.09.2003г.</t>
  </si>
  <si>
    <t>г Балашов ул Нижняя д.89</t>
  </si>
  <si>
    <t>г Балашов ул Пушкина д.100</t>
  </si>
  <si>
    <t>г Балашов ул Советская д.152</t>
  </si>
  <si>
    <t>г Балашов ул Советская д.167</t>
  </si>
  <si>
    <t>г Балашов ул Советская д.167 а</t>
  </si>
  <si>
    <t>г Балашов ул Советская д.172</t>
  </si>
  <si>
    <t>г Балашов ул Вокзальная д.53</t>
  </si>
  <si>
    <t>г Балашов ул Володарского д.51</t>
  </si>
  <si>
    <t>Всего по Балашовский муниципальный район 2013-2017 годы, в т.ч.:</t>
  </si>
  <si>
    <t>Всего по Балашовский муниципальный район 2013-2017 годы, с финансовой поддержкой Фонда:</t>
  </si>
  <si>
    <t>Всего по Балашовский муниципальный район 2013-2017 годы, без финансовой поддержки Фонда:</t>
  </si>
  <si>
    <t xml:space="preserve"> утверждённой постановлением администрации Балашовского муниципального района  от__________ №___</t>
  </si>
  <si>
    <t>04.09.2003</t>
  </si>
  <si>
    <t>IV.2014</t>
  </si>
  <si>
    <t>IV.2015</t>
  </si>
  <si>
    <t>50.4</t>
  </si>
  <si>
    <t xml:space="preserve">                                                                                                                                                           Приложение №1
к муниципальной  программе " Адресная программа  по переселению граждан из аварийного жилищного фонда на территории Балашовского муниципального района  на 2013-2017 годы"</t>
  </si>
  <si>
    <t xml:space="preserve"> Глава администрации Балашовского муниципального района</t>
  </si>
  <si>
    <t xml:space="preserve">           А.А.  Москалев</t>
  </si>
  <si>
    <t>Всего по этапу 2013-2014 года, в т.ч.:</t>
  </si>
  <si>
    <t>Всего по этапу 2013-2014 года с финансовой поддержкой Фонда:</t>
  </si>
  <si>
    <t>Всего по этапу 2013-2014 года без финансовой поддержки Фонда:</t>
  </si>
  <si>
    <t>Всего по этапу 2015-2016 года, в т.ч.:</t>
  </si>
  <si>
    <t>Всего по этапу 2015- 2016 года с финансовой поддержкой Фонда:</t>
  </si>
  <si>
    <t>Всего по этапу 2015-2016 года без финансовой поддержки Фонда:</t>
  </si>
  <si>
    <t>Всего по этапу 2016-2017 года, в т.ч.:</t>
  </si>
  <si>
    <t>Всего по этапу 2016-2017 года с финансовой поддержкой Фонда:</t>
  </si>
  <si>
    <t>Всего по этапу 2016-2017 года без финансовой поддержки Фонда:</t>
  </si>
  <si>
    <t>Всего по этапу 01.09.2017 года, в т.ч.:</t>
  </si>
  <si>
    <t>Всего по этапу 01.09.2017 года с финансовой поддержкой Фонда:</t>
  </si>
  <si>
    <t>Всего по этапу 01.09.2017 года без финансовой поддержки Фонда: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</si>
</sst>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65" fontId="9" fillId="0" borderId="1" xfId="0" applyNumberFormat="1" applyFont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right"/>
    </xf>
    <xf numFmtId="14" fontId="1" fillId="4" borderId="1" xfId="0" applyNumberFormat="1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 wrapText="1"/>
    </xf>
    <xf numFmtId="164" fontId="10" fillId="4" borderId="1" xfId="0" applyNumberFormat="1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165" fontId="13" fillId="4" borderId="1" xfId="0" applyNumberFormat="1" applyFont="1" applyFill="1" applyBorder="1" applyAlignment="1">
      <alignment horizontal="right"/>
    </xf>
    <xf numFmtId="164" fontId="13" fillId="4" borderId="1" xfId="0" applyNumberFormat="1" applyFont="1" applyFill="1" applyBorder="1" applyAlignment="1">
      <alignment horizontal="right"/>
    </xf>
    <xf numFmtId="165" fontId="10" fillId="4" borderId="1" xfId="0" applyNumberFormat="1" applyFont="1" applyFill="1" applyBorder="1" applyAlignment="1">
      <alignment horizontal="right"/>
    </xf>
    <xf numFmtId="164" fontId="10" fillId="4" borderId="1" xfId="0" applyNumberFormat="1" applyFont="1" applyFill="1" applyBorder="1" applyAlignment="1">
      <alignment horizontal="right"/>
    </xf>
    <xf numFmtId="14" fontId="10" fillId="4" borderId="1" xfId="0" applyNumberFormat="1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164" fontId="11" fillId="4" borderId="1" xfId="0" applyNumberFormat="1" applyFont="1" applyFill="1" applyBorder="1" applyAlignment="1">
      <alignment horizontal="right"/>
    </xf>
    <xf numFmtId="14" fontId="11" fillId="4" borderId="1" xfId="0" applyNumberFormat="1" applyFont="1" applyFill="1" applyBorder="1" applyAlignment="1">
      <alignment horizontal="center"/>
    </xf>
    <xf numFmtId="2" fontId="13" fillId="4" borderId="1" xfId="0" applyNumberFormat="1" applyFont="1" applyFill="1" applyBorder="1" applyAlignment="1">
      <alignment horizontal="center"/>
    </xf>
    <xf numFmtId="1" fontId="13" fillId="4" borderId="1" xfId="0" applyNumberFormat="1" applyFont="1" applyFill="1" applyBorder="1" applyAlignment="1">
      <alignment horizontal="center"/>
    </xf>
    <xf numFmtId="49" fontId="15" fillId="4" borderId="1" xfId="0" applyNumberFormat="1" applyFont="1" applyFill="1" applyBorder="1" applyAlignment="1">
      <alignment horizontal="right"/>
    </xf>
    <xf numFmtId="14" fontId="14" fillId="4" borderId="1" xfId="0" applyNumberFormat="1" applyFont="1" applyFill="1" applyBorder="1" applyAlignment="1">
      <alignment horizontal="center"/>
    </xf>
    <xf numFmtId="164" fontId="14" fillId="4" borderId="1" xfId="0" applyNumberFormat="1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right"/>
    </xf>
    <xf numFmtId="164" fontId="14" fillId="4" borderId="1" xfId="0" applyNumberFormat="1" applyFont="1" applyFill="1" applyBorder="1" applyAlignment="1">
      <alignment horizontal="right"/>
    </xf>
    <xf numFmtId="0" fontId="14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165" fontId="8" fillId="4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49" fontId="16" fillId="4" borderId="1" xfId="0" applyNumberFormat="1" applyFont="1" applyFill="1" applyBorder="1" applyAlignment="1">
      <alignment horizontal="right"/>
    </xf>
    <xf numFmtId="14" fontId="8" fillId="4" borderId="1" xfId="0" applyNumberFormat="1" applyFont="1" applyFill="1" applyBorder="1" applyAlignment="1">
      <alignment horizontal="center"/>
    </xf>
    <xf numFmtId="164" fontId="8" fillId="4" borderId="1" xfId="0" applyNumberFormat="1" applyFont="1" applyFill="1" applyBorder="1" applyAlignment="1">
      <alignment horizontal="center"/>
    </xf>
    <xf numFmtId="164" fontId="8" fillId="4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left" wrapText="1"/>
    </xf>
    <xf numFmtId="0" fontId="16" fillId="4" borderId="1" xfId="0" applyFont="1" applyFill="1" applyBorder="1" applyAlignment="1">
      <alignment horizontal="left" wrapText="1"/>
    </xf>
    <xf numFmtId="0" fontId="16" fillId="4" borderId="1" xfId="0" quotePrefix="1" applyFont="1" applyFill="1" applyBorder="1" applyAlignment="1">
      <alignment horizontal="left"/>
    </xf>
    <xf numFmtId="164" fontId="16" fillId="4" borderId="1" xfId="0" applyNumberFormat="1" applyFont="1" applyFill="1" applyBorder="1" applyAlignment="1">
      <alignment horizontal="center"/>
    </xf>
    <xf numFmtId="165" fontId="16" fillId="4" borderId="1" xfId="0" applyNumberFormat="1" applyFont="1" applyFill="1" applyBorder="1" applyAlignment="1">
      <alignment horizontal="right"/>
    </xf>
    <xf numFmtId="164" fontId="16" fillId="4" borderId="1" xfId="0" applyNumberFormat="1" applyFont="1" applyFill="1" applyBorder="1" applyAlignment="1">
      <alignment horizontal="right"/>
    </xf>
    <xf numFmtId="14" fontId="16" fillId="4" borderId="1" xfId="0" applyNumberFormat="1" applyFont="1" applyFill="1" applyBorder="1" applyAlignment="1">
      <alignment horizontal="center"/>
    </xf>
    <xf numFmtId="165" fontId="18" fillId="4" borderId="1" xfId="0" applyNumberFormat="1" applyFont="1" applyFill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0" fontId="10" fillId="4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5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/>
    </xf>
    <xf numFmtId="165" fontId="18" fillId="0" borderId="1" xfId="0" applyNumberFormat="1" applyFont="1" applyFill="1" applyBorder="1" applyAlignment="1">
      <alignment horizontal="right"/>
    </xf>
    <xf numFmtId="165" fontId="9" fillId="4" borderId="1" xfId="0" applyNumberFormat="1" applyFont="1" applyFill="1" applyBorder="1" applyAlignment="1">
      <alignment horizontal="right"/>
    </xf>
    <xf numFmtId="165" fontId="19" fillId="0" borderId="1" xfId="0" applyNumberFormat="1" applyFont="1" applyFill="1" applyBorder="1" applyAlignment="1">
      <alignment horizontal="right"/>
    </xf>
    <xf numFmtId="2" fontId="10" fillId="4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center"/>
    </xf>
    <xf numFmtId="165" fontId="0" fillId="0" borderId="0" xfId="0" applyNumberFormat="1"/>
    <xf numFmtId="164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right"/>
    </xf>
    <xf numFmtId="164" fontId="9" fillId="4" borderId="1" xfId="0" applyNumberFormat="1" applyFont="1" applyFill="1" applyBorder="1" applyAlignment="1">
      <alignment horizontal="center"/>
    </xf>
    <xf numFmtId="164" fontId="9" fillId="4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/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textRotation="90"/>
    </xf>
    <xf numFmtId="0" fontId="7" fillId="2" borderId="1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6" fillId="0" borderId="1" xfId="0" applyFont="1" applyBorder="1" applyAlignment="1">
      <alignment horizontal="center" textRotation="90"/>
    </xf>
    <xf numFmtId="0" fontId="6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tabSelected="1" zoomScale="82" zoomScaleNormal="82" workbookViewId="0">
      <selection activeCell="A73" sqref="A73:B73"/>
    </sheetView>
  </sheetViews>
  <sheetFormatPr defaultRowHeight="15" x14ac:dyDescent="0.25"/>
  <cols>
    <col min="1" max="1" width="5.7109375" customWidth="1"/>
    <col min="2" max="2" width="34.7109375" customWidth="1"/>
    <col min="3" max="3" width="10.140625" customWidth="1"/>
    <col min="4" max="4" width="11.28515625" customWidth="1"/>
    <col min="5" max="5" width="10.42578125" customWidth="1"/>
    <col min="6" max="6" width="11.28515625" customWidth="1"/>
    <col min="7" max="7" width="6.7109375" customWidth="1"/>
    <col min="8" max="8" width="7.28515625" customWidth="1"/>
    <col min="9" max="9" width="10.42578125" customWidth="1"/>
    <col min="10" max="10" width="7.28515625" customWidth="1"/>
    <col min="11" max="11" width="5.7109375" customWidth="1"/>
    <col min="12" max="12" width="7.140625" customWidth="1"/>
    <col min="13" max="13" width="9.7109375" customWidth="1"/>
    <col min="14" max="14" width="10" customWidth="1"/>
    <col min="15" max="15" width="9.28515625" customWidth="1"/>
    <col min="16" max="16" width="15" customWidth="1"/>
    <col min="17" max="17" width="15.140625" customWidth="1"/>
    <col min="18" max="18" width="12.5703125" customWidth="1"/>
    <col min="19" max="19" width="14.42578125" customWidth="1"/>
    <col min="20" max="20" width="14.7109375" customWidth="1"/>
    <col min="21" max="21" width="0" hidden="1" customWidth="1"/>
    <col min="23" max="23" width="13.7109375" customWidth="1"/>
  </cols>
  <sheetData>
    <row r="1" spans="1:21" ht="15" customHeight="1" x14ac:dyDescent="0.25">
      <c r="L1" s="86" t="s">
        <v>85</v>
      </c>
      <c r="M1" s="86"/>
      <c r="N1" s="86"/>
      <c r="O1" s="86"/>
      <c r="P1" s="86"/>
      <c r="Q1" s="86"/>
      <c r="R1" s="86"/>
      <c r="S1" s="86"/>
      <c r="T1" s="86"/>
      <c r="U1" s="86"/>
    </row>
    <row r="2" spans="1:21" ht="39" customHeight="1" x14ac:dyDescent="0.25">
      <c r="L2" s="86"/>
      <c r="M2" s="86"/>
      <c r="N2" s="86"/>
      <c r="O2" s="86"/>
      <c r="P2" s="86"/>
      <c r="Q2" s="86"/>
      <c r="R2" s="86"/>
      <c r="S2" s="86"/>
      <c r="T2" s="86"/>
      <c r="U2" s="86"/>
    </row>
    <row r="3" spans="1:21" x14ac:dyDescent="0.25">
      <c r="L3" s="87" t="s">
        <v>80</v>
      </c>
      <c r="M3" s="87"/>
      <c r="N3" s="87"/>
      <c r="O3" s="87"/>
      <c r="P3" s="87"/>
      <c r="Q3" s="87"/>
      <c r="R3" s="87"/>
      <c r="S3" s="87"/>
      <c r="T3" s="87"/>
    </row>
    <row r="4" spans="1:21" ht="11.25" customHeight="1" x14ac:dyDescent="0.25"/>
    <row r="5" spans="1:21" ht="37.5" x14ac:dyDescent="0.25">
      <c r="A5" s="93" t="s">
        <v>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1" t="s">
        <v>1</v>
      </c>
    </row>
    <row r="6" spans="1:21" ht="50.25" customHeight="1" x14ac:dyDescent="0.25">
      <c r="A6" s="88" t="s">
        <v>2</v>
      </c>
      <c r="B6" s="90" t="s">
        <v>3</v>
      </c>
      <c r="C6" s="90" t="s">
        <v>4</v>
      </c>
      <c r="D6" s="89"/>
      <c r="E6" s="96" t="s">
        <v>7</v>
      </c>
      <c r="F6" s="96" t="s">
        <v>8</v>
      </c>
      <c r="G6" s="95" t="s">
        <v>9</v>
      </c>
      <c r="H6" s="96" t="s">
        <v>11</v>
      </c>
      <c r="I6" s="96" t="s">
        <v>12</v>
      </c>
      <c r="J6" s="90" t="s">
        <v>14</v>
      </c>
      <c r="K6" s="89"/>
      <c r="L6" s="89"/>
      <c r="M6" s="90" t="s">
        <v>20</v>
      </c>
      <c r="N6" s="89"/>
      <c r="O6" s="89"/>
      <c r="P6" s="88" t="s">
        <v>21</v>
      </c>
      <c r="Q6" s="89"/>
      <c r="R6" s="89"/>
      <c r="S6" s="89"/>
      <c r="T6" s="89"/>
      <c r="U6" s="2" t="s">
        <v>29</v>
      </c>
    </row>
    <row r="7" spans="1:21" ht="21.7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95" t="s">
        <v>15</v>
      </c>
      <c r="K7" s="88" t="s">
        <v>17</v>
      </c>
      <c r="L7" s="89"/>
      <c r="M7" s="95" t="s">
        <v>15</v>
      </c>
      <c r="N7" s="88" t="s">
        <v>17</v>
      </c>
      <c r="O7" s="89"/>
      <c r="P7" s="91" t="s">
        <v>22</v>
      </c>
      <c r="Q7" s="88" t="s">
        <v>24</v>
      </c>
      <c r="R7" s="89"/>
      <c r="S7" s="89"/>
      <c r="T7" s="89"/>
    </row>
    <row r="8" spans="1:21" ht="93" x14ac:dyDescent="0.25">
      <c r="A8" s="89"/>
      <c r="B8" s="89"/>
      <c r="C8" s="95" t="s">
        <v>5</v>
      </c>
      <c r="D8" s="95" t="s">
        <v>6</v>
      </c>
      <c r="E8" s="89"/>
      <c r="F8" s="89"/>
      <c r="G8" s="89"/>
      <c r="H8" s="89"/>
      <c r="I8" s="89"/>
      <c r="J8" s="89"/>
      <c r="K8" s="8" t="s">
        <v>18</v>
      </c>
      <c r="L8" s="8" t="s">
        <v>19</v>
      </c>
      <c r="M8" s="89"/>
      <c r="N8" s="8" t="s">
        <v>18</v>
      </c>
      <c r="O8" s="8" t="s">
        <v>19</v>
      </c>
      <c r="P8" s="92"/>
      <c r="Q8" s="8" t="s">
        <v>25</v>
      </c>
      <c r="R8" s="8" t="s">
        <v>26</v>
      </c>
      <c r="S8" s="8" t="s">
        <v>27</v>
      </c>
      <c r="T8" s="8" t="s">
        <v>28</v>
      </c>
      <c r="U8" s="2" t="s">
        <v>30</v>
      </c>
    </row>
    <row r="9" spans="1:21" ht="26.25" x14ac:dyDescent="0.25">
      <c r="A9" s="89"/>
      <c r="B9" s="89"/>
      <c r="C9" s="89"/>
      <c r="D9" s="89"/>
      <c r="E9" s="89"/>
      <c r="F9" s="89"/>
      <c r="G9" s="9" t="s">
        <v>10</v>
      </c>
      <c r="H9" s="9" t="s">
        <v>10</v>
      </c>
      <c r="I9" s="9" t="s">
        <v>13</v>
      </c>
      <c r="J9" s="9" t="s">
        <v>16</v>
      </c>
      <c r="K9" s="9" t="s">
        <v>16</v>
      </c>
      <c r="L9" s="9" t="s">
        <v>16</v>
      </c>
      <c r="M9" s="9" t="s">
        <v>13</v>
      </c>
      <c r="N9" s="9" t="s">
        <v>13</v>
      </c>
      <c r="O9" s="9" t="s">
        <v>13</v>
      </c>
      <c r="P9" s="9" t="s">
        <v>23</v>
      </c>
      <c r="Q9" s="9" t="s">
        <v>23</v>
      </c>
      <c r="R9" s="9" t="s">
        <v>23</v>
      </c>
      <c r="S9" s="9" t="s">
        <v>23</v>
      </c>
      <c r="T9" s="9" t="s">
        <v>23</v>
      </c>
      <c r="U9" s="2" t="s">
        <v>1</v>
      </c>
    </row>
    <row r="10" spans="1:2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</row>
    <row r="11" spans="1:21" ht="30" customHeight="1" x14ac:dyDescent="0.25">
      <c r="A11" s="99" t="s">
        <v>77</v>
      </c>
      <c r="B11" s="100"/>
      <c r="C11" s="84" t="s">
        <v>31</v>
      </c>
      <c r="D11" s="85" t="s">
        <v>31</v>
      </c>
      <c r="E11" s="85" t="s">
        <v>31</v>
      </c>
      <c r="F11" s="85" t="s">
        <v>31</v>
      </c>
      <c r="G11" s="80">
        <f>G12+G13</f>
        <v>435</v>
      </c>
      <c r="H11" s="80">
        <f>H12+H13</f>
        <v>406</v>
      </c>
      <c r="I11" s="14">
        <f>I12+I13</f>
        <v>7383.7999999999993</v>
      </c>
      <c r="J11" s="81">
        <f t="shared" ref="J11:T11" si="0">J12+J13</f>
        <v>191</v>
      </c>
      <c r="K11" s="81">
        <f t="shared" si="0"/>
        <v>133</v>
      </c>
      <c r="L11" s="81">
        <f t="shared" si="0"/>
        <v>58</v>
      </c>
      <c r="M11" s="14">
        <f t="shared" si="0"/>
        <v>6892.5999999999995</v>
      </c>
      <c r="N11" s="14">
        <f t="shared" si="0"/>
        <v>4866.24</v>
      </c>
      <c r="O11" s="14">
        <f t="shared" si="0"/>
        <v>2026.3600000000001</v>
      </c>
      <c r="P11" s="14">
        <f t="shared" si="0"/>
        <v>217458962</v>
      </c>
      <c r="Q11" s="14">
        <f t="shared" si="0"/>
        <v>135662756.87</v>
      </c>
      <c r="R11" s="14">
        <f t="shared" si="0"/>
        <v>132513.03000000003</v>
      </c>
      <c r="S11" s="14">
        <f t="shared" si="0"/>
        <v>39398301.099999994</v>
      </c>
      <c r="T11" s="14">
        <f t="shared" si="0"/>
        <v>42265391</v>
      </c>
      <c r="U11" s="5" t="s">
        <v>1</v>
      </c>
    </row>
    <row r="12" spans="1:21" ht="42" customHeight="1" x14ac:dyDescent="0.25">
      <c r="A12" s="99" t="s">
        <v>78</v>
      </c>
      <c r="B12" s="100"/>
      <c r="C12" s="84" t="s">
        <v>31</v>
      </c>
      <c r="D12" s="85" t="s">
        <v>31</v>
      </c>
      <c r="E12" s="85" t="s">
        <v>31</v>
      </c>
      <c r="F12" s="85" t="s">
        <v>31</v>
      </c>
      <c r="G12" s="80">
        <f t="shared" ref="G12:T12" si="1">G15+G37+G50+G58+G68</f>
        <v>435</v>
      </c>
      <c r="H12" s="80">
        <f t="shared" si="1"/>
        <v>406</v>
      </c>
      <c r="I12" s="14">
        <f t="shared" si="1"/>
        <v>7383.7999999999993</v>
      </c>
      <c r="J12" s="81">
        <f t="shared" si="1"/>
        <v>191</v>
      </c>
      <c r="K12" s="81">
        <f t="shared" si="1"/>
        <v>133</v>
      </c>
      <c r="L12" s="81">
        <f t="shared" si="1"/>
        <v>58</v>
      </c>
      <c r="M12" s="14">
        <f t="shared" si="1"/>
        <v>6892.5999999999995</v>
      </c>
      <c r="N12" s="14">
        <f t="shared" si="1"/>
        <v>4866.24</v>
      </c>
      <c r="O12" s="14">
        <f t="shared" si="1"/>
        <v>2026.3600000000001</v>
      </c>
      <c r="P12" s="14">
        <f t="shared" si="1"/>
        <v>217458962</v>
      </c>
      <c r="Q12" s="14">
        <f t="shared" si="1"/>
        <v>135662756.87</v>
      </c>
      <c r="R12" s="14">
        <f t="shared" si="1"/>
        <v>132513.03000000003</v>
      </c>
      <c r="S12" s="14">
        <f t="shared" si="1"/>
        <v>39398301.099999994</v>
      </c>
      <c r="T12" s="14">
        <f t="shared" si="1"/>
        <v>42265391</v>
      </c>
      <c r="U12" s="5" t="s">
        <v>1</v>
      </c>
    </row>
    <row r="13" spans="1:21" ht="39.75" customHeight="1" x14ac:dyDescent="0.25">
      <c r="A13" s="97" t="s">
        <v>79</v>
      </c>
      <c r="B13" s="98"/>
      <c r="C13" s="3" t="s">
        <v>31</v>
      </c>
      <c r="D13" s="4" t="s">
        <v>31</v>
      </c>
      <c r="E13" s="4" t="s">
        <v>31</v>
      </c>
      <c r="F13" s="4" t="s">
        <v>31</v>
      </c>
      <c r="G13" s="10">
        <f t="shared" ref="G13:T13" si="2">G35+G48+G56+G66+G73</f>
        <v>0</v>
      </c>
      <c r="H13" s="10">
        <f t="shared" si="2"/>
        <v>0</v>
      </c>
      <c r="I13" s="11">
        <f t="shared" si="2"/>
        <v>0</v>
      </c>
      <c r="J13" s="12">
        <f t="shared" si="2"/>
        <v>0</v>
      </c>
      <c r="K13" s="12">
        <f t="shared" si="2"/>
        <v>0</v>
      </c>
      <c r="L13" s="12">
        <f t="shared" si="2"/>
        <v>0</v>
      </c>
      <c r="M13" s="11">
        <f t="shared" si="2"/>
        <v>0</v>
      </c>
      <c r="N13" s="11">
        <f t="shared" si="2"/>
        <v>0</v>
      </c>
      <c r="O13" s="11">
        <f t="shared" si="2"/>
        <v>0</v>
      </c>
      <c r="P13" s="11">
        <f t="shared" si="2"/>
        <v>0</v>
      </c>
      <c r="Q13" s="11">
        <f t="shared" si="2"/>
        <v>0</v>
      </c>
      <c r="R13" s="11">
        <f t="shared" si="2"/>
        <v>0</v>
      </c>
      <c r="S13" s="11">
        <f t="shared" si="2"/>
        <v>0</v>
      </c>
      <c r="T13" s="11">
        <f t="shared" si="2"/>
        <v>0</v>
      </c>
      <c r="U13" s="5" t="s">
        <v>1</v>
      </c>
    </row>
    <row r="14" spans="1:21" ht="14.25" customHeight="1" x14ac:dyDescent="0.25">
      <c r="A14" s="97" t="s">
        <v>88</v>
      </c>
      <c r="B14" s="98"/>
      <c r="C14" s="15" t="s">
        <v>31</v>
      </c>
      <c r="D14" s="16" t="s">
        <v>31</v>
      </c>
      <c r="E14" s="16" t="s">
        <v>31</v>
      </c>
      <c r="F14" s="16" t="s">
        <v>31</v>
      </c>
      <c r="G14" s="82">
        <f t="shared" ref="G14:T14" si="3">G15+G35</f>
        <v>265</v>
      </c>
      <c r="H14" s="82">
        <f t="shared" si="3"/>
        <v>240</v>
      </c>
      <c r="I14" s="75">
        <f t="shared" si="3"/>
        <v>4369.5</v>
      </c>
      <c r="J14" s="83">
        <f t="shared" si="3"/>
        <v>110</v>
      </c>
      <c r="K14" s="83">
        <f t="shared" si="3"/>
        <v>79</v>
      </c>
      <c r="L14" s="83">
        <f t="shared" si="3"/>
        <v>31</v>
      </c>
      <c r="M14" s="75">
        <f t="shared" si="3"/>
        <v>3950.9</v>
      </c>
      <c r="N14" s="75">
        <f t="shared" si="3"/>
        <v>2939.8999999999996</v>
      </c>
      <c r="O14" s="75">
        <f t="shared" si="3"/>
        <v>1011</v>
      </c>
      <c r="P14" s="75">
        <f t="shared" si="3"/>
        <v>118618990</v>
      </c>
      <c r="Q14" s="75">
        <f t="shared" si="3"/>
        <v>98003141.180000007</v>
      </c>
      <c r="R14" s="75">
        <f t="shared" si="3"/>
        <v>132513.03000000003</v>
      </c>
      <c r="S14" s="75">
        <f t="shared" si="3"/>
        <v>44210.789999999994</v>
      </c>
      <c r="T14" s="75">
        <f t="shared" si="3"/>
        <v>20439125</v>
      </c>
      <c r="U14" s="5" t="s">
        <v>1</v>
      </c>
    </row>
    <row r="15" spans="1:21" ht="29.25" customHeight="1" x14ac:dyDescent="0.25">
      <c r="A15" s="97" t="s">
        <v>89</v>
      </c>
      <c r="B15" s="98"/>
      <c r="C15" s="15" t="s">
        <v>31</v>
      </c>
      <c r="D15" s="16" t="s">
        <v>31</v>
      </c>
      <c r="E15" s="16" t="s">
        <v>31</v>
      </c>
      <c r="F15" s="20" t="s">
        <v>31</v>
      </c>
      <c r="G15" s="25">
        <f>G16</f>
        <v>265</v>
      </c>
      <c r="H15" s="25">
        <f>H16</f>
        <v>240</v>
      </c>
      <c r="I15" s="26">
        <f>I16</f>
        <v>4369.5</v>
      </c>
      <c r="J15" s="27">
        <f t="shared" ref="J15:T15" si="4">J16</f>
        <v>110</v>
      </c>
      <c r="K15" s="27">
        <f t="shared" si="4"/>
        <v>79</v>
      </c>
      <c r="L15" s="27">
        <f t="shared" si="4"/>
        <v>31</v>
      </c>
      <c r="M15" s="26">
        <f t="shared" si="4"/>
        <v>3950.9</v>
      </c>
      <c r="N15" s="26">
        <f t="shared" si="4"/>
        <v>2939.8999999999996</v>
      </c>
      <c r="O15" s="26">
        <f t="shared" si="4"/>
        <v>1011</v>
      </c>
      <c r="P15" s="26">
        <f t="shared" si="4"/>
        <v>118618990</v>
      </c>
      <c r="Q15" s="26">
        <f t="shared" si="4"/>
        <v>98003141.180000007</v>
      </c>
      <c r="R15" s="26">
        <f t="shared" si="4"/>
        <v>132513.03000000003</v>
      </c>
      <c r="S15" s="26">
        <f t="shared" si="4"/>
        <v>44210.789999999994</v>
      </c>
      <c r="T15" s="26">
        <f t="shared" si="4"/>
        <v>20439125</v>
      </c>
      <c r="U15" s="5" t="s">
        <v>1</v>
      </c>
    </row>
    <row r="16" spans="1:21" ht="35.25" customHeight="1" x14ac:dyDescent="0.25">
      <c r="A16" s="97" t="s">
        <v>32</v>
      </c>
      <c r="B16" s="98"/>
      <c r="C16" s="15" t="s">
        <v>31</v>
      </c>
      <c r="D16" s="16" t="s">
        <v>31</v>
      </c>
      <c r="E16" s="16" t="s">
        <v>31</v>
      </c>
      <c r="F16" s="20" t="s">
        <v>31</v>
      </c>
      <c r="G16" s="24">
        <f>SUM(G17:G34)</f>
        <v>265</v>
      </c>
      <c r="H16" s="24">
        <f>SUM(H17:H34)</f>
        <v>240</v>
      </c>
      <c r="I16" s="28">
        <f>SUM(I17:I34)</f>
        <v>4369.5</v>
      </c>
      <c r="J16" s="29">
        <f t="shared" ref="J16:T16" si="5">SUM(J17:J34)</f>
        <v>110</v>
      </c>
      <c r="K16" s="29">
        <f t="shared" si="5"/>
        <v>79</v>
      </c>
      <c r="L16" s="29">
        <f t="shared" si="5"/>
        <v>31</v>
      </c>
      <c r="M16" s="28">
        <f t="shared" si="5"/>
        <v>3950.9</v>
      </c>
      <c r="N16" s="28">
        <f t="shared" si="5"/>
        <v>2939.8999999999996</v>
      </c>
      <c r="O16" s="28">
        <f t="shared" si="5"/>
        <v>1011</v>
      </c>
      <c r="P16" s="28">
        <f t="shared" si="5"/>
        <v>118618990</v>
      </c>
      <c r="Q16" s="28">
        <f t="shared" si="5"/>
        <v>98003141.180000007</v>
      </c>
      <c r="R16" s="28">
        <f t="shared" si="5"/>
        <v>132513.03000000003</v>
      </c>
      <c r="S16" s="28">
        <f t="shared" si="5"/>
        <v>44210.789999999994</v>
      </c>
      <c r="T16" s="28">
        <f t="shared" si="5"/>
        <v>20439125</v>
      </c>
    </row>
    <row r="17" spans="1:21" ht="13.5" customHeight="1" x14ac:dyDescent="0.25">
      <c r="A17" s="4">
        <v>1</v>
      </c>
      <c r="B17" s="46" t="s">
        <v>33</v>
      </c>
      <c r="C17" s="47" t="s">
        <v>34</v>
      </c>
      <c r="D17" s="48">
        <v>37868</v>
      </c>
      <c r="E17" s="48">
        <v>42004</v>
      </c>
      <c r="F17" s="48">
        <v>42369</v>
      </c>
      <c r="G17" s="49">
        <v>23</v>
      </c>
      <c r="H17" s="49">
        <v>23</v>
      </c>
      <c r="I17" s="45">
        <v>364.3</v>
      </c>
      <c r="J17" s="50">
        <v>8</v>
      </c>
      <c r="K17" s="50">
        <v>5</v>
      </c>
      <c r="L17" s="50">
        <v>3</v>
      </c>
      <c r="M17" s="45">
        <v>364.3</v>
      </c>
      <c r="N17" s="45">
        <v>228.9</v>
      </c>
      <c r="O17" s="45">
        <v>135.4</v>
      </c>
      <c r="P17" s="45">
        <v>10220805</v>
      </c>
      <c r="Q17" s="45">
        <v>9036559.8599999994</v>
      </c>
      <c r="R17" s="45">
        <v>12221.36</v>
      </c>
      <c r="S17" s="45">
        <v>4073.78</v>
      </c>
      <c r="T17" s="45">
        <v>1167950</v>
      </c>
    </row>
    <row r="18" spans="1:21" ht="19.5" customHeight="1" x14ac:dyDescent="0.25">
      <c r="A18" s="20">
        <v>2</v>
      </c>
      <c r="B18" s="51" t="s">
        <v>35</v>
      </c>
      <c r="C18" s="47" t="s">
        <v>34</v>
      </c>
      <c r="D18" s="48">
        <v>37868</v>
      </c>
      <c r="E18" s="48">
        <v>42004</v>
      </c>
      <c r="F18" s="48">
        <v>42369</v>
      </c>
      <c r="G18" s="49">
        <v>18</v>
      </c>
      <c r="H18" s="49">
        <v>18</v>
      </c>
      <c r="I18" s="45">
        <v>378.3</v>
      </c>
      <c r="J18" s="50">
        <v>8</v>
      </c>
      <c r="K18" s="50">
        <v>7</v>
      </c>
      <c r="L18" s="50">
        <v>1</v>
      </c>
      <c r="M18" s="45">
        <v>378.3</v>
      </c>
      <c r="N18" s="45">
        <v>334.5</v>
      </c>
      <c r="O18" s="45">
        <v>43.8</v>
      </c>
      <c r="P18" s="45">
        <v>10501610</v>
      </c>
      <c r="Q18" s="45">
        <v>9383833.6400000006</v>
      </c>
      <c r="R18" s="45">
        <v>12691.02</v>
      </c>
      <c r="S18" s="45">
        <v>4230.34</v>
      </c>
      <c r="T18" s="45">
        <v>1100855</v>
      </c>
    </row>
    <row r="19" spans="1:21" ht="15.75" customHeight="1" x14ac:dyDescent="0.25">
      <c r="A19" s="20">
        <v>3</v>
      </c>
      <c r="B19" s="51" t="s">
        <v>36</v>
      </c>
      <c r="C19" s="47" t="s">
        <v>37</v>
      </c>
      <c r="D19" s="48">
        <v>37868</v>
      </c>
      <c r="E19" s="48">
        <v>42004</v>
      </c>
      <c r="F19" s="48">
        <v>42369</v>
      </c>
      <c r="G19" s="49">
        <v>20</v>
      </c>
      <c r="H19" s="49">
        <v>20</v>
      </c>
      <c r="I19" s="45">
        <v>375.9</v>
      </c>
      <c r="J19" s="50">
        <v>9</v>
      </c>
      <c r="K19" s="50">
        <v>6</v>
      </c>
      <c r="L19" s="50">
        <v>3</v>
      </c>
      <c r="M19" s="45">
        <v>375.9</v>
      </c>
      <c r="N19" s="45">
        <v>267.2</v>
      </c>
      <c r="O19" s="45">
        <v>108.7</v>
      </c>
      <c r="P19" s="45">
        <v>11048310</v>
      </c>
      <c r="Q19" s="45">
        <v>9324300.9800000004</v>
      </c>
      <c r="R19" s="45">
        <v>12610.51</v>
      </c>
      <c r="S19" s="45">
        <v>4203.51</v>
      </c>
      <c r="T19" s="45">
        <v>1707195</v>
      </c>
    </row>
    <row r="20" spans="1:21" ht="16.5" customHeight="1" x14ac:dyDescent="0.25">
      <c r="A20" s="20">
        <v>4</v>
      </c>
      <c r="B20" s="51" t="s">
        <v>38</v>
      </c>
      <c r="C20" s="47" t="s">
        <v>34</v>
      </c>
      <c r="D20" s="48">
        <v>37868</v>
      </c>
      <c r="E20" s="48">
        <v>42004</v>
      </c>
      <c r="F20" s="48">
        <v>42369</v>
      </c>
      <c r="G20" s="49">
        <v>22</v>
      </c>
      <c r="H20" s="49">
        <v>22</v>
      </c>
      <c r="I20" s="45">
        <v>365.7</v>
      </c>
      <c r="J20" s="50">
        <v>8</v>
      </c>
      <c r="K20" s="50">
        <v>7</v>
      </c>
      <c r="L20" s="50">
        <v>1</v>
      </c>
      <c r="M20" s="45">
        <v>365.7</v>
      </c>
      <c r="N20" s="45">
        <v>313.7</v>
      </c>
      <c r="O20" s="45">
        <v>52</v>
      </c>
      <c r="P20" s="45">
        <v>10136315</v>
      </c>
      <c r="Q20" s="45">
        <v>9071287.2300000004</v>
      </c>
      <c r="R20" s="45">
        <v>12268.33</v>
      </c>
      <c r="S20" s="45">
        <v>4089.44</v>
      </c>
      <c r="T20" s="45">
        <v>1048670</v>
      </c>
    </row>
    <row r="21" spans="1:21" ht="18" customHeight="1" x14ac:dyDescent="0.25">
      <c r="A21" s="22">
        <v>5</v>
      </c>
      <c r="B21" s="52" t="s">
        <v>39</v>
      </c>
      <c r="C21" s="53" t="s">
        <v>34</v>
      </c>
      <c r="D21" s="44" t="s">
        <v>81</v>
      </c>
      <c r="E21" s="44" t="s">
        <v>82</v>
      </c>
      <c r="F21" s="44" t="s">
        <v>83</v>
      </c>
      <c r="G21" s="54">
        <v>21</v>
      </c>
      <c r="H21" s="54">
        <v>21</v>
      </c>
      <c r="I21" s="55">
        <v>200.1</v>
      </c>
      <c r="J21" s="56">
        <v>6</v>
      </c>
      <c r="K21" s="56">
        <v>1</v>
      </c>
      <c r="L21" s="56">
        <v>5</v>
      </c>
      <c r="M21" s="55">
        <v>200.1</v>
      </c>
      <c r="N21" s="45">
        <v>32.299999999999997</v>
      </c>
      <c r="O21" s="45">
        <v>167.8</v>
      </c>
      <c r="P21" s="45">
        <f>Q21+R21+S21+T21+U21</f>
        <v>7380450</v>
      </c>
      <c r="Q21" s="45">
        <v>4963534.53</v>
      </c>
      <c r="R21" s="45">
        <v>6683.02</v>
      </c>
      <c r="S21" s="45">
        <v>2267.4499999999998</v>
      </c>
      <c r="T21" s="45">
        <v>2407965</v>
      </c>
      <c r="U21" s="13">
        <v>0</v>
      </c>
    </row>
    <row r="22" spans="1:21" ht="18" customHeight="1" x14ac:dyDescent="0.25">
      <c r="A22" s="20">
        <v>6</v>
      </c>
      <c r="B22" s="51" t="s">
        <v>40</v>
      </c>
      <c r="C22" s="47" t="s">
        <v>34</v>
      </c>
      <c r="D22" s="48">
        <v>37868</v>
      </c>
      <c r="E22" s="48">
        <v>42004</v>
      </c>
      <c r="F22" s="48">
        <v>42369</v>
      </c>
      <c r="G22" s="49">
        <v>13</v>
      </c>
      <c r="H22" s="49">
        <v>13</v>
      </c>
      <c r="I22" s="45">
        <v>135</v>
      </c>
      <c r="J22" s="50">
        <v>6</v>
      </c>
      <c r="K22" s="50">
        <v>5</v>
      </c>
      <c r="L22" s="50">
        <v>1</v>
      </c>
      <c r="M22" s="45">
        <v>135</v>
      </c>
      <c r="N22" s="45">
        <v>115.6</v>
      </c>
      <c r="O22" s="45">
        <v>19.399999999999999</v>
      </c>
      <c r="P22" s="45">
        <v>4691680</v>
      </c>
      <c r="Q22" s="45">
        <v>3348711.45</v>
      </c>
      <c r="R22" s="45">
        <v>4528.91</v>
      </c>
      <c r="S22" s="45">
        <v>1509.64</v>
      </c>
      <c r="T22" s="45">
        <v>1336930</v>
      </c>
    </row>
    <row r="23" spans="1:21" ht="19.5" customHeight="1" x14ac:dyDescent="0.25">
      <c r="A23" s="20">
        <v>7</v>
      </c>
      <c r="B23" s="51" t="s">
        <v>41</v>
      </c>
      <c r="C23" s="47" t="s">
        <v>34</v>
      </c>
      <c r="D23" s="48">
        <v>37868</v>
      </c>
      <c r="E23" s="48">
        <v>42004</v>
      </c>
      <c r="F23" s="48">
        <v>42369</v>
      </c>
      <c r="G23" s="49">
        <v>4</v>
      </c>
      <c r="H23" s="49">
        <v>4</v>
      </c>
      <c r="I23" s="45">
        <v>60.8</v>
      </c>
      <c r="J23" s="50">
        <v>2</v>
      </c>
      <c r="K23" s="50">
        <v>2</v>
      </c>
      <c r="L23" s="50">
        <v>0</v>
      </c>
      <c r="M23" s="45">
        <v>60.8</v>
      </c>
      <c r="N23" s="45">
        <v>60.8</v>
      </c>
      <c r="O23" s="45">
        <v>0</v>
      </c>
      <c r="P23" s="45">
        <v>2007880</v>
      </c>
      <c r="Q23" s="45">
        <v>1508160.41</v>
      </c>
      <c r="R23" s="45">
        <v>2039.69</v>
      </c>
      <c r="S23" s="45">
        <v>679.9</v>
      </c>
      <c r="T23" s="45">
        <v>497000</v>
      </c>
    </row>
    <row r="24" spans="1:21" ht="18.75" customHeight="1" x14ac:dyDescent="0.25">
      <c r="A24" s="20">
        <v>8</v>
      </c>
      <c r="B24" s="51" t="s">
        <v>42</v>
      </c>
      <c r="C24" s="47" t="s">
        <v>34</v>
      </c>
      <c r="D24" s="48">
        <v>37868</v>
      </c>
      <c r="E24" s="48">
        <v>42004</v>
      </c>
      <c r="F24" s="48">
        <v>42369</v>
      </c>
      <c r="G24" s="49">
        <v>7</v>
      </c>
      <c r="H24" s="49">
        <v>7</v>
      </c>
      <c r="I24" s="45">
        <v>120.9</v>
      </c>
      <c r="J24" s="50">
        <v>3</v>
      </c>
      <c r="K24" s="50">
        <v>3</v>
      </c>
      <c r="L24" s="50">
        <v>0</v>
      </c>
      <c r="M24" s="45">
        <v>120.9</v>
      </c>
      <c r="N24" s="45">
        <v>120.9</v>
      </c>
      <c r="O24" s="45">
        <v>0</v>
      </c>
      <c r="P24" s="45">
        <v>3628100</v>
      </c>
      <c r="Q24" s="45">
        <v>2998957.14</v>
      </c>
      <c r="R24" s="45">
        <v>4055.9</v>
      </c>
      <c r="S24" s="45">
        <v>1351.96</v>
      </c>
      <c r="T24" s="45">
        <v>623735</v>
      </c>
    </row>
    <row r="25" spans="1:21" ht="18.75" customHeight="1" x14ac:dyDescent="0.25">
      <c r="A25" s="44">
        <v>9</v>
      </c>
      <c r="B25" s="52" t="s">
        <v>54</v>
      </c>
      <c r="C25" s="47" t="s">
        <v>34</v>
      </c>
      <c r="D25" s="57">
        <v>37868</v>
      </c>
      <c r="E25" s="57" t="s">
        <v>83</v>
      </c>
      <c r="F25" s="57" t="s">
        <v>83</v>
      </c>
      <c r="G25" s="54">
        <v>29</v>
      </c>
      <c r="H25" s="54">
        <v>4</v>
      </c>
      <c r="I25" s="55">
        <v>491.2</v>
      </c>
      <c r="J25" s="56">
        <v>3</v>
      </c>
      <c r="K25" s="56">
        <v>3</v>
      </c>
      <c r="L25" s="56">
        <v>0</v>
      </c>
      <c r="M25" s="55">
        <v>72.599999999999994</v>
      </c>
      <c r="N25" s="45">
        <v>72.599999999999994</v>
      </c>
      <c r="O25" s="45">
        <v>0</v>
      </c>
      <c r="P25" s="45">
        <v>1988000</v>
      </c>
      <c r="Q25" s="45">
        <v>1800862.6</v>
      </c>
      <c r="R25" s="45">
        <v>2435.5500000000002</v>
      </c>
      <c r="S25" s="45">
        <v>811.85</v>
      </c>
      <c r="T25" s="45">
        <v>183890</v>
      </c>
    </row>
    <row r="26" spans="1:21" ht="22.5" customHeight="1" x14ac:dyDescent="0.25">
      <c r="A26" s="20">
        <v>10</v>
      </c>
      <c r="B26" s="51" t="s">
        <v>43</v>
      </c>
      <c r="C26" s="47" t="s">
        <v>34</v>
      </c>
      <c r="D26" s="48">
        <v>37868</v>
      </c>
      <c r="E26" s="48">
        <v>42004</v>
      </c>
      <c r="F26" s="48">
        <v>42369</v>
      </c>
      <c r="G26" s="49">
        <v>2</v>
      </c>
      <c r="H26" s="49">
        <v>2</v>
      </c>
      <c r="I26" s="45">
        <v>79.400000000000006</v>
      </c>
      <c r="J26" s="50">
        <v>2</v>
      </c>
      <c r="K26" s="50">
        <v>0</v>
      </c>
      <c r="L26" s="50">
        <v>2</v>
      </c>
      <c r="M26" s="45">
        <v>79.400000000000006</v>
      </c>
      <c r="N26" s="45">
        <v>0</v>
      </c>
      <c r="O26" s="45">
        <v>79.400000000000006</v>
      </c>
      <c r="P26" s="45">
        <v>2007880</v>
      </c>
      <c r="Q26" s="45">
        <v>1969538.43</v>
      </c>
      <c r="R26" s="45">
        <v>2663.68</v>
      </c>
      <c r="S26" s="45">
        <v>887.89</v>
      </c>
      <c r="T26" s="45">
        <v>34790</v>
      </c>
    </row>
    <row r="27" spans="1:21" ht="21" customHeight="1" x14ac:dyDescent="0.25">
      <c r="A27" s="20">
        <v>11</v>
      </c>
      <c r="B27" s="51" t="s">
        <v>44</v>
      </c>
      <c r="C27" s="47" t="s">
        <v>34</v>
      </c>
      <c r="D27" s="48">
        <v>37868</v>
      </c>
      <c r="E27" s="48">
        <v>42004</v>
      </c>
      <c r="F27" s="48">
        <v>42369</v>
      </c>
      <c r="G27" s="49">
        <v>17</v>
      </c>
      <c r="H27" s="49">
        <v>17</v>
      </c>
      <c r="I27" s="45">
        <v>264.5</v>
      </c>
      <c r="J27" s="50">
        <v>6</v>
      </c>
      <c r="K27" s="50">
        <v>5</v>
      </c>
      <c r="L27" s="50">
        <v>1</v>
      </c>
      <c r="M27" s="45">
        <v>264.5</v>
      </c>
      <c r="N27" s="45">
        <v>208.5</v>
      </c>
      <c r="O27" s="45">
        <v>56</v>
      </c>
      <c r="P27" s="45">
        <v>7787990</v>
      </c>
      <c r="Q27" s="45">
        <v>6560993.9100000001</v>
      </c>
      <c r="R27" s="45">
        <v>8873.32</v>
      </c>
      <c r="S27" s="45">
        <v>2957.77</v>
      </c>
      <c r="T27" s="45">
        <v>1215165</v>
      </c>
    </row>
    <row r="28" spans="1:21" ht="18" customHeight="1" x14ac:dyDescent="0.25">
      <c r="A28" s="20">
        <v>12</v>
      </c>
      <c r="B28" s="51" t="s">
        <v>45</v>
      </c>
      <c r="C28" s="47" t="s">
        <v>37</v>
      </c>
      <c r="D28" s="48">
        <v>37868</v>
      </c>
      <c r="E28" s="48">
        <v>42004</v>
      </c>
      <c r="F28" s="48">
        <v>42369</v>
      </c>
      <c r="G28" s="49">
        <v>12</v>
      </c>
      <c r="H28" s="49">
        <v>12</v>
      </c>
      <c r="I28" s="45">
        <v>178.8</v>
      </c>
      <c r="J28" s="50">
        <v>4</v>
      </c>
      <c r="K28" s="50">
        <v>4</v>
      </c>
      <c r="L28" s="50">
        <v>0</v>
      </c>
      <c r="M28" s="45">
        <v>178.8</v>
      </c>
      <c r="N28" s="45">
        <v>178.8</v>
      </c>
      <c r="O28" s="45">
        <v>0</v>
      </c>
      <c r="P28" s="45">
        <v>4920300</v>
      </c>
      <c r="Q28" s="45">
        <v>4435182.2699999996</v>
      </c>
      <c r="R28" s="45">
        <v>5998.3</v>
      </c>
      <c r="S28" s="45">
        <v>1999.43</v>
      </c>
      <c r="T28" s="45">
        <v>477120</v>
      </c>
    </row>
    <row r="29" spans="1:21" ht="21" customHeight="1" x14ac:dyDescent="0.25">
      <c r="A29" s="20">
        <v>13</v>
      </c>
      <c r="B29" s="51" t="s">
        <v>46</v>
      </c>
      <c r="C29" s="47" t="s">
        <v>37</v>
      </c>
      <c r="D29" s="48">
        <v>37868</v>
      </c>
      <c r="E29" s="48">
        <v>42004</v>
      </c>
      <c r="F29" s="48">
        <v>42369</v>
      </c>
      <c r="G29" s="49">
        <v>7</v>
      </c>
      <c r="H29" s="49">
        <v>7</v>
      </c>
      <c r="I29" s="45">
        <v>135.1</v>
      </c>
      <c r="J29" s="50">
        <v>4</v>
      </c>
      <c r="K29" s="50">
        <v>4</v>
      </c>
      <c r="L29" s="50">
        <v>0</v>
      </c>
      <c r="M29" s="45">
        <v>135.1</v>
      </c>
      <c r="N29" s="45">
        <v>135.1</v>
      </c>
      <c r="O29" s="45">
        <v>0</v>
      </c>
      <c r="P29" s="45">
        <v>3951150</v>
      </c>
      <c r="Q29" s="45">
        <v>3351191.97</v>
      </c>
      <c r="R29" s="45">
        <v>4532.2700000000004</v>
      </c>
      <c r="S29" s="45">
        <v>1510.76</v>
      </c>
      <c r="T29" s="45">
        <v>593915</v>
      </c>
    </row>
    <row r="30" spans="1:21" ht="14.25" customHeight="1" x14ac:dyDescent="0.25">
      <c r="A30" s="20">
        <v>14</v>
      </c>
      <c r="B30" s="51" t="s">
        <v>47</v>
      </c>
      <c r="C30" s="47" t="s">
        <v>37</v>
      </c>
      <c r="D30" s="48">
        <v>37868</v>
      </c>
      <c r="E30" s="48">
        <v>42004</v>
      </c>
      <c r="F30" s="48">
        <v>42369</v>
      </c>
      <c r="G30" s="49">
        <v>9</v>
      </c>
      <c r="H30" s="49">
        <v>9</v>
      </c>
      <c r="I30" s="45">
        <v>163.1</v>
      </c>
      <c r="J30" s="50">
        <v>5</v>
      </c>
      <c r="K30" s="50">
        <v>5</v>
      </c>
      <c r="L30" s="50">
        <v>0</v>
      </c>
      <c r="M30" s="45">
        <v>163.1</v>
      </c>
      <c r="N30" s="45">
        <v>163.1</v>
      </c>
      <c r="O30" s="45">
        <v>0</v>
      </c>
      <c r="P30" s="45">
        <v>5484395</v>
      </c>
      <c r="Q30" s="45">
        <v>4045739.53</v>
      </c>
      <c r="R30" s="45">
        <v>5471.6</v>
      </c>
      <c r="S30" s="45">
        <v>1823.87</v>
      </c>
      <c r="T30" s="45">
        <v>1431360</v>
      </c>
    </row>
    <row r="31" spans="1:21" ht="18" customHeight="1" x14ac:dyDescent="0.25">
      <c r="A31" s="20">
        <v>15</v>
      </c>
      <c r="B31" s="51" t="s">
        <v>48</v>
      </c>
      <c r="C31" s="47" t="s">
        <v>34</v>
      </c>
      <c r="D31" s="48">
        <v>37868</v>
      </c>
      <c r="E31" s="48">
        <v>42004</v>
      </c>
      <c r="F31" s="48">
        <v>42369</v>
      </c>
      <c r="G31" s="49">
        <v>13</v>
      </c>
      <c r="H31" s="49">
        <v>13</v>
      </c>
      <c r="I31" s="45">
        <v>219</v>
      </c>
      <c r="J31" s="50">
        <v>8</v>
      </c>
      <c r="K31" s="50">
        <v>8</v>
      </c>
      <c r="L31" s="50">
        <v>0</v>
      </c>
      <c r="M31" s="45">
        <v>219</v>
      </c>
      <c r="N31" s="45">
        <v>219</v>
      </c>
      <c r="O31" s="45">
        <v>0</v>
      </c>
      <c r="P31" s="45">
        <v>7181650</v>
      </c>
      <c r="Q31" s="45">
        <v>5432354.1299999999</v>
      </c>
      <c r="R31" s="45">
        <v>7346.9</v>
      </c>
      <c r="S31" s="45">
        <v>2448.9699999999998</v>
      </c>
      <c r="T31" s="45">
        <v>1739500</v>
      </c>
    </row>
    <row r="32" spans="1:21" ht="19.5" customHeight="1" x14ac:dyDescent="0.25">
      <c r="A32" s="20">
        <v>16</v>
      </c>
      <c r="B32" s="51" t="s">
        <v>49</v>
      </c>
      <c r="C32" s="47" t="s">
        <v>34</v>
      </c>
      <c r="D32" s="48">
        <v>37868</v>
      </c>
      <c r="E32" s="48">
        <v>42004</v>
      </c>
      <c r="F32" s="48">
        <v>42369</v>
      </c>
      <c r="G32" s="49">
        <v>4</v>
      </c>
      <c r="H32" s="49">
        <v>4</v>
      </c>
      <c r="I32" s="45">
        <v>141.30000000000001</v>
      </c>
      <c r="J32" s="50">
        <v>4</v>
      </c>
      <c r="K32" s="50">
        <v>3</v>
      </c>
      <c r="L32" s="50">
        <v>1</v>
      </c>
      <c r="M32" s="45">
        <v>141.30000000000001</v>
      </c>
      <c r="N32" s="45">
        <v>115.5</v>
      </c>
      <c r="O32" s="45">
        <v>25.8</v>
      </c>
      <c r="P32" s="45">
        <v>4135040</v>
      </c>
      <c r="Q32" s="45">
        <v>3504984.65</v>
      </c>
      <c r="R32" s="45">
        <v>4740.26</v>
      </c>
      <c r="S32" s="45">
        <v>1580.09</v>
      </c>
      <c r="T32" s="45">
        <v>623735</v>
      </c>
    </row>
    <row r="33" spans="1:21" ht="17.25" customHeight="1" x14ac:dyDescent="0.25">
      <c r="A33" s="20">
        <v>17</v>
      </c>
      <c r="B33" s="51" t="s">
        <v>50</v>
      </c>
      <c r="C33" s="47" t="s">
        <v>34</v>
      </c>
      <c r="D33" s="48">
        <v>37868</v>
      </c>
      <c r="E33" s="48">
        <v>42004</v>
      </c>
      <c r="F33" s="48">
        <v>42369</v>
      </c>
      <c r="G33" s="49">
        <v>22</v>
      </c>
      <c r="H33" s="49">
        <v>22</v>
      </c>
      <c r="I33" s="45">
        <v>266</v>
      </c>
      <c r="J33" s="50">
        <v>9</v>
      </c>
      <c r="K33" s="50">
        <v>7</v>
      </c>
      <c r="L33" s="50">
        <v>2</v>
      </c>
      <c r="M33" s="45">
        <v>266</v>
      </c>
      <c r="N33" s="45">
        <v>232.9</v>
      </c>
      <c r="O33" s="45">
        <v>33.1</v>
      </c>
      <c r="P33" s="45">
        <v>7604100</v>
      </c>
      <c r="Q33" s="45">
        <v>6598201.8200000003</v>
      </c>
      <c r="R33" s="45">
        <v>8923.6299999999992</v>
      </c>
      <c r="S33" s="45">
        <v>2974.55</v>
      </c>
      <c r="T33" s="45">
        <v>994000</v>
      </c>
    </row>
    <row r="34" spans="1:21" ht="17.25" customHeight="1" x14ac:dyDescent="0.25">
      <c r="A34" s="20">
        <v>18</v>
      </c>
      <c r="B34" s="51" t="s">
        <v>51</v>
      </c>
      <c r="C34" s="47" t="s">
        <v>52</v>
      </c>
      <c r="D34" s="48">
        <v>40725</v>
      </c>
      <c r="E34" s="48">
        <v>42004</v>
      </c>
      <c r="F34" s="48">
        <v>42369</v>
      </c>
      <c r="G34" s="49">
        <v>22</v>
      </c>
      <c r="H34" s="49">
        <v>22</v>
      </c>
      <c r="I34" s="45">
        <v>430.1</v>
      </c>
      <c r="J34" s="50">
        <v>15</v>
      </c>
      <c r="K34" s="50">
        <v>4</v>
      </c>
      <c r="L34" s="50">
        <v>11</v>
      </c>
      <c r="M34" s="45">
        <v>430.1</v>
      </c>
      <c r="N34" s="45">
        <v>140.5</v>
      </c>
      <c r="O34" s="45">
        <v>289.60000000000002</v>
      </c>
      <c r="P34" s="45">
        <v>13943335</v>
      </c>
      <c r="Q34" s="45">
        <v>10668746.630000001</v>
      </c>
      <c r="R34" s="45">
        <v>14428.78</v>
      </c>
      <c r="S34" s="45">
        <v>4809.59</v>
      </c>
      <c r="T34" s="45">
        <v>3255350</v>
      </c>
    </row>
    <row r="35" spans="1:21" ht="35.25" customHeight="1" x14ac:dyDescent="0.25">
      <c r="A35" s="103" t="s">
        <v>90</v>
      </c>
      <c r="B35" s="104"/>
      <c r="C35" s="15" t="s">
        <v>31</v>
      </c>
      <c r="D35" s="16" t="s">
        <v>31</v>
      </c>
      <c r="E35" s="16" t="s">
        <v>31</v>
      </c>
      <c r="F35" s="20" t="s">
        <v>31</v>
      </c>
      <c r="G35" s="24">
        <v>0</v>
      </c>
      <c r="H35" s="24">
        <v>0</v>
      </c>
      <c r="I35" s="28">
        <v>0</v>
      </c>
      <c r="J35" s="29">
        <v>0</v>
      </c>
      <c r="K35" s="29">
        <v>0</v>
      </c>
      <c r="L35" s="29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5" t="s">
        <v>1</v>
      </c>
    </row>
    <row r="36" spans="1:21" ht="24.75" customHeight="1" x14ac:dyDescent="0.25">
      <c r="A36" s="103" t="s">
        <v>91</v>
      </c>
      <c r="B36" s="104"/>
      <c r="C36" s="15" t="s">
        <v>31</v>
      </c>
      <c r="D36" s="16" t="s">
        <v>31</v>
      </c>
      <c r="E36" s="16" t="s">
        <v>31</v>
      </c>
      <c r="F36" s="20" t="s">
        <v>31</v>
      </c>
      <c r="G36" s="25">
        <v>99</v>
      </c>
      <c r="H36" s="25">
        <v>95</v>
      </c>
      <c r="I36" s="26">
        <v>1578.46</v>
      </c>
      <c r="J36" s="27">
        <v>49</v>
      </c>
      <c r="K36" s="27">
        <v>35</v>
      </c>
      <c r="L36" s="27">
        <v>14</v>
      </c>
      <c r="M36" s="26">
        <v>1578.46</v>
      </c>
      <c r="N36" s="26">
        <v>1111.5</v>
      </c>
      <c r="O36" s="26">
        <v>466.96</v>
      </c>
      <c r="P36" s="35">
        <f>Q36+R36+S36+T36</f>
        <v>50315342</v>
      </c>
      <c r="Q36" s="26">
        <v>17062028.859999999</v>
      </c>
      <c r="R36" s="26">
        <v>0</v>
      </c>
      <c r="S36" s="26">
        <v>24250011.140000001</v>
      </c>
      <c r="T36" s="26">
        <v>9003302</v>
      </c>
      <c r="U36" s="5" t="s">
        <v>1</v>
      </c>
    </row>
    <row r="37" spans="1:21" ht="25.5" customHeight="1" x14ac:dyDescent="0.25">
      <c r="A37" s="103" t="s">
        <v>92</v>
      </c>
      <c r="B37" s="104"/>
      <c r="C37" s="15" t="s">
        <v>31</v>
      </c>
      <c r="D37" s="16" t="s">
        <v>31</v>
      </c>
      <c r="E37" s="16" t="s">
        <v>31</v>
      </c>
      <c r="F37" s="20" t="s">
        <v>31</v>
      </c>
      <c r="G37" s="25">
        <v>99</v>
      </c>
      <c r="H37" s="25">
        <f t="shared" ref="H37:O37" si="6">SUM(H39:H47)</f>
        <v>95</v>
      </c>
      <c r="I37" s="35">
        <f t="shared" si="6"/>
        <v>1650.5999999999997</v>
      </c>
      <c r="J37" s="36">
        <f t="shared" si="6"/>
        <v>46</v>
      </c>
      <c r="K37" s="36">
        <f t="shared" si="6"/>
        <v>32</v>
      </c>
      <c r="L37" s="36">
        <f t="shared" si="6"/>
        <v>14</v>
      </c>
      <c r="M37" s="35">
        <f t="shared" si="6"/>
        <v>1577.9999999999998</v>
      </c>
      <c r="N37" s="35">
        <f t="shared" si="6"/>
        <v>1111.04</v>
      </c>
      <c r="O37" s="35">
        <f t="shared" si="6"/>
        <v>466.96000000000004</v>
      </c>
      <c r="P37" s="35">
        <f>Q37+R37+S37+T37</f>
        <v>50315342</v>
      </c>
      <c r="Q37" s="35">
        <f>SUM(Q39:Q47)</f>
        <v>17062028.859999999</v>
      </c>
      <c r="R37" s="35">
        <f>SUM(R39:R47)</f>
        <v>0</v>
      </c>
      <c r="S37" s="35">
        <f>SUM(S39:S47)</f>
        <v>24250011.139999997</v>
      </c>
      <c r="T37" s="35">
        <f>SUM(T39:T47)</f>
        <v>9003302</v>
      </c>
      <c r="U37" s="5" t="s">
        <v>1</v>
      </c>
    </row>
    <row r="38" spans="1:21" ht="16.5" customHeight="1" x14ac:dyDescent="0.25">
      <c r="A38" s="107" t="s">
        <v>32</v>
      </c>
      <c r="B38" s="108"/>
      <c r="C38" s="15" t="s">
        <v>31</v>
      </c>
      <c r="D38" s="16" t="s">
        <v>31</v>
      </c>
      <c r="E38" s="16" t="s">
        <v>31</v>
      </c>
      <c r="F38" s="20" t="s">
        <v>31</v>
      </c>
      <c r="G38" s="25">
        <f t="shared" ref="G38:S38" si="7">SUM(G39:G47)</f>
        <v>99</v>
      </c>
      <c r="H38" s="25">
        <f t="shared" si="7"/>
        <v>95</v>
      </c>
      <c r="I38" s="35">
        <f t="shared" si="7"/>
        <v>1650.5999999999997</v>
      </c>
      <c r="J38" s="36">
        <f t="shared" si="7"/>
        <v>46</v>
      </c>
      <c r="K38" s="36">
        <f t="shared" si="7"/>
        <v>32</v>
      </c>
      <c r="L38" s="36">
        <f t="shared" si="7"/>
        <v>14</v>
      </c>
      <c r="M38" s="35">
        <f t="shared" si="7"/>
        <v>1577.9999999999998</v>
      </c>
      <c r="N38" s="35">
        <f t="shared" si="7"/>
        <v>1111.04</v>
      </c>
      <c r="O38" s="35">
        <f t="shared" si="7"/>
        <v>466.96000000000004</v>
      </c>
      <c r="P38" s="26">
        <v>50315342</v>
      </c>
      <c r="Q38" s="26">
        <f t="shared" si="7"/>
        <v>17062028.859999999</v>
      </c>
      <c r="R38" s="26">
        <f t="shared" si="7"/>
        <v>0</v>
      </c>
      <c r="S38" s="26">
        <f t="shared" si="7"/>
        <v>24250011.139999997</v>
      </c>
      <c r="T38" s="35">
        <f>SUM(T39:T47)</f>
        <v>9003302</v>
      </c>
    </row>
    <row r="39" spans="1:21" ht="16.5" customHeight="1" x14ac:dyDescent="0.25">
      <c r="A39" s="20">
        <v>1</v>
      </c>
      <c r="B39" s="21" t="s">
        <v>60</v>
      </c>
      <c r="C39" s="17" t="s">
        <v>34</v>
      </c>
      <c r="D39" s="18">
        <v>37868</v>
      </c>
      <c r="E39" s="18">
        <v>42735</v>
      </c>
      <c r="F39" s="30">
        <v>42735</v>
      </c>
      <c r="G39" s="24">
        <v>14</v>
      </c>
      <c r="H39" s="24">
        <v>14</v>
      </c>
      <c r="I39" s="28">
        <v>165.7</v>
      </c>
      <c r="J39" s="29">
        <v>4</v>
      </c>
      <c r="K39" s="29">
        <v>4</v>
      </c>
      <c r="L39" s="29">
        <v>0</v>
      </c>
      <c r="M39" s="28">
        <v>165.7</v>
      </c>
      <c r="N39" s="28">
        <v>165.7</v>
      </c>
      <c r="O39" s="28">
        <v>0</v>
      </c>
      <c r="P39" s="58">
        <v>4338026</v>
      </c>
      <c r="Q39" s="59">
        <v>1791599.12</v>
      </c>
      <c r="R39" s="59">
        <v>0</v>
      </c>
      <c r="S39" s="59">
        <v>2546426.8799999999</v>
      </c>
      <c r="T39" s="28">
        <v>638792</v>
      </c>
    </row>
    <row r="40" spans="1:21" ht="19.5" customHeight="1" x14ac:dyDescent="0.25">
      <c r="A40" s="20">
        <v>2</v>
      </c>
      <c r="B40" s="21" t="s">
        <v>61</v>
      </c>
      <c r="C40" s="17" t="s">
        <v>34</v>
      </c>
      <c r="D40" s="18">
        <v>37868</v>
      </c>
      <c r="E40" s="18">
        <v>42735</v>
      </c>
      <c r="F40" s="30">
        <v>42735</v>
      </c>
      <c r="G40" s="24">
        <v>9</v>
      </c>
      <c r="H40" s="24">
        <v>9</v>
      </c>
      <c r="I40" s="28">
        <v>131.69999999999999</v>
      </c>
      <c r="J40" s="29">
        <v>5</v>
      </c>
      <c r="K40" s="29">
        <v>3</v>
      </c>
      <c r="L40" s="29">
        <v>2</v>
      </c>
      <c r="M40" s="28">
        <v>131.69999999999999</v>
      </c>
      <c r="N40" s="28">
        <v>86.64</v>
      </c>
      <c r="O40" s="28">
        <v>45.06</v>
      </c>
      <c r="P40" s="58">
        <v>3447906</v>
      </c>
      <c r="Q40" s="59">
        <v>1423980.72</v>
      </c>
      <c r="R40" s="59">
        <v>0</v>
      </c>
      <c r="S40" s="59">
        <v>2023925.28</v>
      </c>
      <c r="T40" s="28">
        <v>1251404</v>
      </c>
    </row>
    <row r="41" spans="1:21" ht="23.25" customHeight="1" x14ac:dyDescent="0.25">
      <c r="A41" s="20">
        <v>3</v>
      </c>
      <c r="B41" s="21" t="s">
        <v>53</v>
      </c>
      <c r="C41" s="17" t="s">
        <v>34</v>
      </c>
      <c r="D41" s="18">
        <v>37868</v>
      </c>
      <c r="E41" s="18">
        <v>42369</v>
      </c>
      <c r="F41" s="30">
        <v>42369</v>
      </c>
      <c r="G41" s="24">
        <v>3</v>
      </c>
      <c r="H41" s="24">
        <v>3</v>
      </c>
      <c r="I41" s="28">
        <v>105.2</v>
      </c>
      <c r="J41" s="29">
        <v>3</v>
      </c>
      <c r="K41" s="29">
        <v>0</v>
      </c>
      <c r="L41" s="29">
        <v>3</v>
      </c>
      <c r="M41" s="28">
        <v>105.2</v>
      </c>
      <c r="N41" s="28">
        <v>0</v>
      </c>
      <c r="O41" s="28">
        <v>105.2</v>
      </c>
      <c r="P41" s="58">
        <v>2754136</v>
      </c>
      <c r="Q41" s="59">
        <v>1137482.98</v>
      </c>
      <c r="R41" s="59">
        <v>0</v>
      </c>
      <c r="S41" s="59">
        <v>1616653.02</v>
      </c>
      <c r="T41" s="28">
        <v>568106</v>
      </c>
    </row>
    <row r="42" spans="1:21" ht="18.75" customHeight="1" x14ac:dyDescent="0.25">
      <c r="A42" s="22">
        <v>4</v>
      </c>
      <c r="B42" s="23" t="s">
        <v>54</v>
      </c>
      <c r="C42" s="17" t="s">
        <v>34</v>
      </c>
      <c r="D42" s="19">
        <v>37868</v>
      </c>
      <c r="E42" s="19" t="s">
        <v>83</v>
      </c>
      <c r="F42" s="34" t="s">
        <v>83</v>
      </c>
      <c r="G42" s="31">
        <v>29</v>
      </c>
      <c r="H42" s="31">
        <v>25</v>
      </c>
      <c r="I42" s="32">
        <v>491.2</v>
      </c>
      <c r="J42" s="33">
        <v>13</v>
      </c>
      <c r="K42" s="33">
        <v>9</v>
      </c>
      <c r="L42" s="33">
        <v>4</v>
      </c>
      <c r="M42" s="32">
        <v>418.6</v>
      </c>
      <c r="N42" s="32">
        <v>250.8</v>
      </c>
      <c r="O42" s="32">
        <v>167.8</v>
      </c>
      <c r="P42" s="58">
        <v>10958948</v>
      </c>
      <c r="Q42" s="59">
        <v>4526031.34</v>
      </c>
      <c r="R42" s="59">
        <v>0</v>
      </c>
      <c r="S42" s="59">
        <v>6432916.6600000001</v>
      </c>
      <c r="T42" s="32">
        <v>2476628</v>
      </c>
      <c r="U42" s="13">
        <v>0</v>
      </c>
    </row>
    <row r="43" spans="1:21" ht="18" customHeight="1" x14ac:dyDescent="0.25">
      <c r="A43" s="20">
        <v>5</v>
      </c>
      <c r="B43" s="21" t="s">
        <v>55</v>
      </c>
      <c r="C43" s="17" t="s">
        <v>37</v>
      </c>
      <c r="D43" s="18">
        <v>37868</v>
      </c>
      <c r="E43" s="18">
        <v>42369</v>
      </c>
      <c r="F43" s="30">
        <v>42369</v>
      </c>
      <c r="G43" s="24">
        <v>9</v>
      </c>
      <c r="H43" s="24">
        <v>9</v>
      </c>
      <c r="I43" s="28">
        <v>153.69999999999999</v>
      </c>
      <c r="J43" s="29">
        <v>4</v>
      </c>
      <c r="K43" s="29">
        <v>3</v>
      </c>
      <c r="L43" s="29">
        <v>1</v>
      </c>
      <c r="M43" s="28">
        <v>153.69999999999999</v>
      </c>
      <c r="N43" s="28">
        <v>126.5</v>
      </c>
      <c r="O43" s="28">
        <v>27.2</v>
      </c>
      <c r="P43" s="58">
        <v>4023866</v>
      </c>
      <c r="Q43" s="59">
        <v>1661892.9</v>
      </c>
      <c r="R43" s="59">
        <v>0</v>
      </c>
      <c r="S43" s="59">
        <v>2361973.1</v>
      </c>
      <c r="T43" s="28">
        <v>1026256</v>
      </c>
    </row>
    <row r="44" spans="1:21" ht="18.75" customHeight="1" x14ac:dyDescent="0.25">
      <c r="A44" s="20">
        <v>6</v>
      </c>
      <c r="B44" s="21" t="s">
        <v>56</v>
      </c>
      <c r="C44" s="17" t="s">
        <v>37</v>
      </c>
      <c r="D44" s="18">
        <v>37868</v>
      </c>
      <c r="E44" s="18">
        <v>42369</v>
      </c>
      <c r="F44" s="30">
        <v>42369</v>
      </c>
      <c r="G44" s="24">
        <v>13</v>
      </c>
      <c r="H44" s="24">
        <v>13</v>
      </c>
      <c r="I44" s="28">
        <v>169.6</v>
      </c>
      <c r="J44" s="29">
        <v>5</v>
      </c>
      <c r="K44" s="29">
        <v>4</v>
      </c>
      <c r="L44" s="29">
        <v>1</v>
      </c>
      <c r="M44" s="28">
        <v>169.6</v>
      </c>
      <c r="N44" s="28">
        <v>138</v>
      </c>
      <c r="O44" s="28">
        <v>31.6</v>
      </c>
      <c r="P44" s="58">
        <v>4440128</v>
      </c>
      <c r="Q44" s="59">
        <v>1833812.86</v>
      </c>
      <c r="R44" s="59">
        <v>0</v>
      </c>
      <c r="S44" s="59">
        <v>2606315.14</v>
      </c>
      <c r="T44" s="28">
        <v>570723.99999999988</v>
      </c>
    </row>
    <row r="45" spans="1:21" ht="25.5" customHeight="1" x14ac:dyDescent="0.25">
      <c r="A45" s="20">
        <v>7</v>
      </c>
      <c r="B45" s="21" t="s">
        <v>57</v>
      </c>
      <c r="C45" s="17" t="s">
        <v>34</v>
      </c>
      <c r="D45" s="18">
        <v>37868</v>
      </c>
      <c r="E45" s="18">
        <v>42369</v>
      </c>
      <c r="F45" s="30">
        <v>42369</v>
      </c>
      <c r="G45" s="24">
        <v>13</v>
      </c>
      <c r="H45" s="24">
        <v>13</v>
      </c>
      <c r="I45" s="28">
        <v>229.1</v>
      </c>
      <c r="J45" s="29">
        <v>7</v>
      </c>
      <c r="K45" s="29">
        <v>4</v>
      </c>
      <c r="L45" s="29">
        <v>3</v>
      </c>
      <c r="M45" s="28">
        <v>229.1</v>
      </c>
      <c r="N45" s="28">
        <v>139</v>
      </c>
      <c r="O45" s="28">
        <v>90.1</v>
      </c>
      <c r="P45" s="58">
        <v>5997838</v>
      </c>
      <c r="Q45" s="59">
        <v>2477161.12</v>
      </c>
      <c r="R45" s="59">
        <v>0</v>
      </c>
      <c r="S45" s="59">
        <v>3520676.88</v>
      </c>
      <c r="T45" s="28">
        <v>1604834</v>
      </c>
    </row>
    <row r="46" spans="1:21" ht="19.5" customHeight="1" x14ac:dyDescent="0.25">
      <c r="A46" s="20">
        <v>8</v>
      </c>
      <c r="B46" s="21" t="s">
        <v>69</v>
      </c>
      <c r="C46" s="17" t="s">
        <v>34</v>
      </c>
      <c r="D46" s="18">
        <v>37868</v>
      </c>
      <c r="E46" s="18">
        <v>42979</v>
      </c>
      <c r="F46" s="30">
        <v>42979</v>
      </c>
      <c r="G46" s="24">
        <v>6</v>
      </c>
      <c r="H46" s="24">
        <v>6</v>
      </c>
      <c r="I46" s="28">
        <v>84.1</v>
      </c>
      <c r="J46" s="29">
        <v>2</v>
      </c>
      <c r="K46" s="29">
        <v>2</v>
      </c>
      <c r="L46" s="29">
        <v>0</v>
      </c>
      <c r="M46" s="28">
        <v>84.1</v>
      </c>
      <c r="N46" s="28">
        <v>84.1</v>
      </c>
      <c r="O46" s="28">
        <v>0</v>
      </c>
      <c r="P46" s="58">
        <v>2201738</v>
      </c>
      <c r="Q46" s="59">
        <v>909314.95</v>
      </c>
      <c r="R46" s="59">
        <v>0</v>
      </c>
      <c r="S46" s="59">
        <v>1292423.05</v>
      </c>
      <c r="T46" s="28">
        <v>303688</v>
      </c>
    </row>
    <row r="47" spans="1:21" ht="20.25" customHeight="1" x14ac:dyDescent="0.25">
      <c r="A47" s="20">
        <v>9</v>
      </c>
      <c r="B47" s="21" t="s">
        <v>58</v>
      </c>
      <c r="C47" s="17" t="s">
        <v>34</v>
      </c>
      <c r="D47" s="18">
        <v>37868</v>
      </c>
      <c r="E47" s="18">
        <v>42369</v>
      </c>
      <c r="F47" s="30">
        <v>42369</v>
      </c>
      <c r="G47" s="24">
        <v>3</v>
      </c>
      <c r="H47" s="24">
        <v>3</v>
      </c>
      <c r="I47" s="28">
        <v>120.3</v>
      </c>
      <c r="J47" s="29">
        <v>3</v>
      </c>
      <c r="K47" s="29">
        <v>3</v>
      </c>
      <c r="L47" s="29">
        <v>0</v>
      </c>
      <c r="M47" s="28">
        <v>120.3</v>
      </c>
      <c r="N47" s="28">
        <v>120.3</v>
      </c>
      <c r="O47" s="28">
        <v>0</v>
      </c>
      <c r="P47" s="58">
        <v>3149454</v>
      </c>
      <c r="Q47" s="59">
        <v>1300752.8700000001</v>
      </c>
      <c r="R47" s="59">
        <v>0</v>
      </c>
      <c r="S47" s="59">
        <v>1848701.13</v>
      </c>
      <c r="T47" s="28">
        <v>562870</v>
      </c>
    </row>
    <row r="48" spans="1:21" ht="30" customHeight="1" x14ac:dyDescent="0.25">
      <c r="A48" s="103" t="s">
        <v>93</v>
      </c>
      <c r="B48" s="104"/>
      <c r="C48" s="15" t="s">
        <v>31</v>
      </c>
      <c r="D48" s="16" t="s">
        <v>31</v>
      </c>
      <c r="E48" s="16" t="s">
        <v>31</v>
      </c>
      <c r="F48" s="20" t="s">
        <v>31</v>
      </c>
      <c r="G48" s="24">
        <v>0</v>
      </c>
      <c r="H48" s="24">
        <v>0</v>
      </c>
      <c r="I48" s="28">
        <v>0</v>
      </c>
      <c r="J48" s="29">
        <v>0</v>
      </c>
      <c r="K48" s="29">
        <v>0</v>
      </c>
      <c r="L48" s="29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5" t="s">
        <v>1</v>
      </c>
    </row>
    <row r="49" spans="1:23" ht="23.25" x14ac:dyDescent="0.25">
      <c r="A49" s="103" t="s">
        <v>94</v>
      </c>
      <c r="B49" s="104"/>
      <c r="C49" s="15" t="s">
        <v>31</v>
      </c>
      <c r="D49" s="16" t="s">
        <v>31</v>
      </c>
      <c r="E49" s="16" t="s">
        <v>31</v>
      </c>
      <c r="F49" s="20" t="s">
        <v>31</v>
      </c>
      <c r="G49" s="25">
        <f t="shared" ref="G49:T49" si="8">G50+G56</f>
        <v>56</v>
      </c>
      <c r="H49" s="25">
        <f t="shared" si="8"/>
        <v>56</v>
      </c>
      <c r="I49" s="26">
        <f t="shared" si="8"/>
        <v>1031.3</v>
      </c>
      <c r="J49" s="27">
        <f t="shared" si="8"/>
        <v>28</v>
      </c>
      <c r="K49" s="27">
        <f t="shared" si="8"/>
        <v>18</v>
      </c>
      <c r="L49" s="27">
        <f t="shared" si="8"/>
        <v>10</v>
      </c>
      <c r="M49" s="26">
        <f t="shared" si="8"/>
        <v>1031.3</v>
      </c>
      <c r="N49" s="26">
        <f t="shared" si="8"/>
        <v>591.40000000000009</v>
      </c>
      <c r="O49" s="26">
        <f t="shared" si="8"/>
        <v>439.9</v>
      </c>
      <c r="P49" s="26">
        <f t="shared" si="8"/>
        <v>37233196</v>
      </c>
      <c r="Q49" s="26">
        <f t="shared" si="8"/>
        <v>15534990.59</v>
      </c>
      <c r="R49" s="26">
        <f t="shared" si="8"/>
        <v>0</v>
      </c>
      <c r="S49" s="26">
        <f t="shared" si="8"/>
        <v>11464443.41</v>
      </c>
      <c r="T49" s="26">
        <f t="shared" si="8"/>
        <v>10233762</v>
      </c>
      <c r="U49" s="5" t="s">
        <v>1</v>
      </c>
    </row>
    <row r="50" spans="1:23" ht="42" customHeight="1" x14ac:dyDescent="0.25">
      <c r="A50" s="103" t="s">
        <v>95</v>
      </c>
      <c r="B50" s="104"/>
      <c r="C50" s="15" t="s">
        <v>31</v>
      </c>
      <c r="D50" s="16" t="s">
        <v>31</v>
      </c>
      <c r="E50" s="16" t="s">
        <v>31</v>
      </c>
      <c r="F50" s="20" t="s">
        <v>31</v>
      </c>
      <c r="G50" s="25">
        <f>G51</f>
        <v>56</v>
      </c>
      <c r="H50" s="25">
        <f>H51</f>
        <v>56</v>
      </c>
      <c r="I50" s="26">
        <f>I51</f>
        <v>1031.3</v>
      </c>
      <c r="J50" s="27">
        <f t="shared" ref="J50:O50" si="9">J51</f>
        <v>28</v>
      </c>
      <c r="K50" s="27">
        <f t="shared" si="9"/>
        <v>18</v>
      </c>
      <c r="L50" s="27">
        <f t="shared" si="9"/>
        <v>10</v>
      </c>
      <c r="M50" s="26">
        <f t="shared" si="9"/>
        <v>1031.3</v>
      </c>
      <c r="N50" s="26">
        <f t="shared" si="9"/>
        <v>591.40000000000009</v>
      </c>
      <c r="O50" s="26">
        <f t="shared" si="9"/>
        <v>439.9</v>
      </c>
      <c r="P50" s="26">
        <v>37233196</v>
      </c>
      <c r="Q50" s="76">
        <v>15534990.59</v>
      </c>
      <c r="R50" s="26">
        <v>0</v>
      </c>
      <c r="S50" s="26">
        <v>11464443.41</v>
      </c>
      <c r="T50" s="26">
        <v>10233762</v>
      </c>
      <c r="U50" s="5" t="s">
        <v>1</v>
      </c>
    </row>
    <row r="51" spans="1:23" ht="30.75" customHeight="1" x14ac:dyDescent="0.25">
      <c r="A51" s="105" t="s">
        <v>32</v>
      </c>
      <c r="B51" s="106"/>
      <c r="C51" s="61" t="s">
        <v>31</v>
      </c>
      <c r="D51" s="62" t="s">
        <v>31</v>
      </c>
      <c r="E51" s="62" t="s">
        <v>31</v>
      </c>
      <c r="F51" s="63" t="s">
        <v>31</v>
      </c>
      <c r="G51" s="78">
        <f t="shared" ref="G51:L51" si="10">SUM(G52:G55)</f>
        <v>56</v>
      </c>
      <c r="H51" s="78">
        <f t="shared" si="10"/>
        <v>56</v>
      </c>
      <c r="I51" s="65">
        <f t="shared" si="10"/>
        <v>1031.3</v>
      </c>
      <c r="J51" s="66">
        <f t="shared" si="10"/>
        <v>28</v>
      </c>
      <c r="K51" s="66">
        <f t="shared" si="10"/>
        <v>18</v>
      </c>
      <c r="L51" s="66">
        <f t="shared" si="10"/>
        <v>10</v>
      </c>
      <c r="M51" s="65">
        <v>1031.3</v>
      </c>
      <c r="N51" s="65">
        <f t="shared" ref="N51:S51" si="11">SUM(N52:N55)</f>
        <v>591.40000000000009</v>
      </c>
      <c r="O51" s="65">
        <f t="shared" si="11"/>
        <v>439.9</v>
      </c>
      <c r="P51" s="76">
        <f t="shared" si="11"/>
        <v>37233196</v>
      </c>
      <c r="Q51" s="76">
        <f>SUM(Q52:Q55)</f>
        <v>15534990.59</v>
      </c>
      <c r="R51" s="76">
        <f t="shared" si="11"/>
        <v>0</v>
      </c>
      <c r="S51" s="76">
        <f t="shared" si="11"/>
        <v>11464443.41</v>
      </c>
      <c r="T51" s="65">
        <f>SUM(T52:T55)</f>
        <v>10233762</v>
      </c>
    </row>
    <row r="52" spans="1:23" ht="20.25" customHeight="1" x14ac:dyDescent="0.25">
      <c r="A52" s="63">
        <v>1</v>
      </c>
      <c r="B52" s="68" t="s">
        <v>59</v>
      </c>
      <c r="C52" s="69" t="s">
        <v>34</v>
      </c>
      <c r="D52" s="70">
        <v>37868</v>
      </c>
      <c r="E52" s="70">
        <v>42735</v>
      </c>
      <c r="F52" s="71">
        <v>42735</v>
      </c>
      <c r="G52" s="64">
        <v>1</v>
      </c>
      <c r="H52" s="64">
        <v>1</v>
      </c>
      <c r="I52" s="67">
        <v>50.4</v>
      </c>
      <c r="J52" s="72">
        <v>1</v>
      </c>
      <c r="K52" s="72">
        <v>0</v>
      </c>
      <c r="L52" s="72">
        <v>1</v>
      </c>
      <c r="M52" s="67" t="s">
        <v>84</v>
      </c>
      <c r="N52" s="67">
        <v>0</v>
      </c>
      <c r="O52" s="67">
        <v>50.4</v>
      </c>
      <c r="P52" s="73">
        <v>1523676</v>
      </c>
      <c r="Q52" s="74">
        <v>759200.55</v>
      </c>
      <c r="R52" s="74">
        <v>0</v>
      </c>
      <c r="S52" s="74">
        <v>560271.44999999995</v>
      </c>
      <c r="T52" s="67">
        <v>204204</v>
      </c>
      <c r="W52" s="79"/>
    </row>
    <row r="53" spans="1:23" ht="19.5" customHeight="1" x14ac:dyDescent="0.25">
      <c r="A53" s="63">
        <v>2</v>
      </c>
      <c r="B53" s="68" t="s">
        <v>62</v>
      </c>
      <c r="C53" s="69" t="s">
        <v>34</v>
      </c>
      <c r="D53" s="70">
        <v>37868</v>
      </c>
      <c r="E53" s="70">
        <v>42735</v>
      </c>
      <c r="F53" s="71">
        <v>42735</v>
      </c>
      <c r="G53" s="64">
        <v>12</v>
      </c>
      <c r="H53" s="64">
        <v>12</v>
      </c>
      <c r="I53" s="67">
        <v>113.4</v>
      </c>
      <c r="J53" s="72">
        <v>4</v>
      </c>
      <c r="K53" s="72">
        <v>3</v>
      </c>
      <c r="L53" s="72">
        <v>1</v>
      </c>
      <c r="M53" s="67">
        <v>113.4</v>
      </c>
      <c r="N53" s="67">
        <v>78.400000000000006</v>
      </c>
      <c r="O53" s="67">
        <v>35</v>
      </c>
      <c r="P53" s="73">
        <v>4356352</v>
      </c>
      <c r="Q53" s="74">
        <v>1708201.23</v>
      </c>
      <c r="R53" s="74">
        <v>0</v>
      </c>
      <c r="S53" s="74">
        <v>1260610.77</v>
      </c>
      <c r="T53" s="67">
        <v>1387540</v>
      </c>
      <c r="W53" s="79"/>
    </row>
    <row r="54" spans="1:23" ht="20.25" customHeight="1" x14ac:dyDescent="0.25">
      <c r="A54" s="63">
        <v>3</v>
      </c>
      <c r="B54" s="68" t="s">
        <v>63</v>
      </c>
      <c r="C54" s="69" t="s">
        <v>64</v>
      </c>
      <c r="D54" s="70">
        <v>37868</v>
      </c>
      <c r="E54" s="70">
        <v>42735</v>
      </c>
      <c r="F54" s="71">
        <v>42735</v>
      </c>
      <c r="G54" s="64">
        <v>31</v>
      </c>
      <c r="H54" s="64">
        <v>31</v>
      </c>
      <c r="I54" s="67">
        <v>608.79999999999995</v>
      </c>
      <c r="J54" s="72">
        <v>14</v>
      </c>
      <c r="K54" s="72">
        <v>6</v>
      </c>
      <c r="L54" s="72">
        <v>8</v>
      </c>
      <c r="M54" s="67">
        <v>608.79999999999995</v>
      </c>
      <c r="N54" s="67">
        <v>254.3</v>
      </c>
      <c r="O54" s="67">
        <v>354.5</v>
      </c>
      <c r="P54" s="73">
        <v>20341860</v>
      </c>
      <c r="Q54" s="74">
        <v>9170660.5999999996</v>
      </c>
      <c r="R54" s="74">
        <v>0</v>
      </c>
      <c r="S54" s="74">
        <v>6767723.4000000004</v>
      </c>
      <c r="T54" s="67">
        <v>4403476</v>
      </c>
      <c r="W54" s="79"/>
    </row>
    <row r="55" spans="1:23" ht="18.75" customHeight="1" x14ac:dyDescent="0.25">
      <c r="A55" s="63">
        <v>4</v>
      </c>
      <c r="B55" s="68" t="s">
        <v>65</v>
      </c>
      <c r="C55" s="69" t="s">
        <v>64</v>
      </c>
      <c r="D55" s="70">
        <v>37868</v>
      </c>
      <c r="E55" s="70">
        <v>42735</v>
      </c>
      <c r="F55" s="71">
        <v>42735</v>
      </c>
      <c r="G55" s="64">
        <v>12</v>
      </c>
      <c r="H55" s="64">
        <v>12</v>
      </c>
      <c r="I55" s="67">
        <v>258.7</v>
      </c>
      <c r="J55" s="72">
        <v>9</v>
      </c>
      <c r="K55" s="72">
        <v>9</v>
      </c>
      <c r="L55" s="72">
        <v>0</v>
      </c>
      <c r="M55" s="67">
        <v>258.7</v>
      </c>
      <c r="N55" s="67">
        <v>258.7</v>
      </c>
      <c r="O55" s="67">
        <v>0</v>
      </c>
      <c r="P55" s="73">
        <v>11011308</v>
      </c>
      <c r="Q55" s="74">
        <v>3896928.21</v>
      </c>
      <c r="R55" s="74">
        <v>0</v>
      </c>
      <c r="S55" s="74">
        <v>2875837.79</v>
      </c>
      <c r="T55" s="67">
        <v>4238542</v>
      </c>
      <c r="W55" s="79"/>
    </row>
    <row r="56" spans="1:23" ht="26.25" customHeight="1" x14ac:dyDescent="0.25">
      <c r="A56" s="101" t="s">
        <v>96</v>
      </c>
      <c r="B56" s="102"/>
      <c r="C56" s="61" t="s">
        <v>31</v>
      </c>
      <c r="D56" s="62" t="s">
        <v>31</v>
      </c>
      <c r="E56" s="62" t="s">
        <v>31</v>
      </c>
      <c r="F56" s="63" t="s">
        <v>31</v>
      </c>
      <c r="G56" s="64">
        <v>0</v>
      </c>
      <c r="H56" s="64">
        <v>0</v>
      </c>
      <c r="I56" s="67">
        <v>0</v>
      </c>
      <c r="J56" s="72">
        <v>0</v>
      </c>
      <c r="K56" s="72">
        <v>0</v>
      </c>
      <c r="L56" s="72">
        <v>0</v>
      </c>
      <c r="M56" s="67">
        <v>0</v>
      </c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5" t="s">
        <v>1</v>
      </c>
      <c r="W56" s="79"/>
    </row>
    <row r="57" spans="1:23" ht="23.25" x14ac:dyDescent="0.25">
      <c r="A57" s="101" t="s">
        <v>94</v>
      </c>
      <c r="B57" s="102"/>
      <c r="C57" s="61" t="s">
        <v>31</v>
      </c>
      <c r="D57" s="62" t="s">
        <v>31</v>
      </c>
      <c r="E57" s="62" t="s">
        <v>31</v>
      </c>
      <c r="F57" s="63" t="s">
        <v>31</v>
      </c>
      <c r="G57" s="78">
        <f t="shared" ref="G57:T57" si="12">G58+G66</f>
        <v>15</v>
      </c>
      <c r="H57" s="78">
        <f t="shared" si="12"/>
        <v>15</v>
      </c>
      <c r="I57" s="65">
        <f t="shared" si="12"/>
        <v>332.4</v>
      </c>
      <c r="J57" s="66">
        <f t="shared" si="12"/>
        <v>7</v>
      </c>
      <c r="K57" s="66">
        <f t="shared" si="12"/>
        <v>4</v>
      </c>
      <c r="L57" s="66">
        <f t="shared" si="12"/>
        <v>3</v>
      </c>
      <c r="M57" s="65">
        <f t="shared" si="12"/>
        <v>332.4</v>
      </c>
      <c r="N57" s="65">
        <f t="shared" si="12"/>
        <v>223.9</v>
      </c>
      <c r="O57" s="65">
        <f t="shared" si="12"/>
        <v>108.5</v>
      </c>
      <c r="P57" s="65">
        <f t="shared" si="12"/>
        <v>11291434</v>
      </c>
      <c r="Q57" s="65">
        <f t="shared" si="12"/>
        <v>5062596.24</v>
      </c>
      <c r="R57" s="65">
        <f t="shared" si="12"/>
        <v>0</v>
      </c>
      <c r="S57" s="65">
        <f t="shared" si="12"/>
        <v>3639635.76</v>
      </c>
      <c r="T57" s="65">
        <f t="shared" si="12"/>
        <v>2589202</v>
      </c>
      <c r="U57" s="5" t="s">
        <v>1</v>
      </c>
    </row>
    <row r="58" spans="1:23" ht="33" customHeight="1" x14ac:dyDescent="0.25">
      <c r="A58" s="101" t="s">
        <v>95</v>
      </c>
      <c r="B58" s="102"/>
      <c r="C58" s="61" t="s">
        <v>31</v>
      </c>
      <c r="D58" s="62" t="s">
        <v>31</v>
      </c>
      <c r="E58" s="62" t="s">
        <v>31</v>
      </c>
      <c r="F58" s="63" t="s">
        <v>31</v>
      </c>
      <c r="G58" s="78">
        <f>G59</f>
        <v>15</v>
      </c>
      <c r="H58" s="78">
        <f>H59</f>
        <v>15</v>
      </c>
      <c r="I58" s="65">
        <f>I59</f>
        <v>332.4</v>
      </c>
      <c r="J58" s="66">
        <f t="shared" ref="J58:T58" si="13">J59</f>
        <v>7</v>
      </c>
      <c r="K58" s="66">
        <f t="shared" si="13"/>
        <v>4</v>
      </c>
      <c r="L58" s="66">
        <f t="shared" si="13"/>
        <v>3</v>
      </c>
      <c r="M58" s="65">
        <f t="shared" si="13"/>
        <v>332.4</v>
      </c>
      <c r="N58" s="65">
        <f t="shared" si="13"/>
        <v>223.9</v>
      </c>
      <c r="O58" s="65">
        <f t="shared" si="13"/>
        <v>108.5</v>
      </c>
      <c r="P58" s="65">
        <f t="shared" si="13"/>
        <v>11291434</v>
      </c>
      <c r="Q58" s="65">
        <f t="shared" si="13"/>
        <v>5062596.24</v>
      </c>
      <c r="R58" s="65">
        <f t="shared" si="13"/>
        <v>0</v>
      </c>
      <c r="S58" s="65">
        <f t="shared" si="13"/>
        <v>3639635.76</v>
      </c>
      <c r="T58" s="65">
        <f t="shared" si="13"/>
        <v>2589202</v>
      </c>
      <c r="U58" s="5" t="s">
        <v>1</v>
      </c>
    </row>
    <row r="59" spans="1:23" ht="21.75" customHeight="1" x14ac:dyDescent="0.25">
      <c r="A59" s="107" t="s">
        <v>32</v>
      </c>
      <c r="B59" s="108"/>
      <c r="C59" s="15" t="s">
        <v>31</v>
      </c>
      <c r="D59" s="16" t="s">
        <v>31</v>
      </c>
      <c r="E59" s="16" t="s">
        <v>31</v>
      </c>
      <c r="F59" s="20" t="s">
        <v>31</v>
      </c>
      <c r="G59" s="25">
        <f t="shared" ref="G59:O59" si="14">SUM(G60:G65)</f>
        <v>15</v>
      </c>
      <c r="H59" s="25">
        <f t="shared" si="14"/>
        <v>15</v>
      </c>
      <c r="I59" s="26">
        <f t="shared" si="14"/>
        <v>332.4</v>
      </c>
      <c r="J59" s="27">
        <f t="shared" si="14"/>
        <v>7</v>
      </c>
      <c r="K59" s="27">
        <f t="shared" si="14"/>
        <v>4</v>
      </c>
      <c r="L59" s="27">
        <f t="shared" si="14"/>
        <v>3</v>
      </c>
      <c r="M59" s="26">
        <f t="shared" si="14"/>
        <v>332.4</v>
      </c>
      <c r="N59" s="26">
        <f t="shared" si="14"/>
        <v>223.9</v>
      </c>
      <c r="O59" s="26">
        <f t="shared" si="14"/>
        <v>108.5</v>
      </c>
      <c r="P59" s="26">
        <f>SUM(P60:P64)</f>
        <v>11291434</v>
      </c>
      <c r="Q59" s="26">
        <v>5062596.24</v>
      </c>
      <c r="R59" s="26">
        <f>SUM(R60:R64)</f>
        <v>0</v>
      </c>
      <c r="S59" s="26">
        <v>3639635.76</v>
      </c>
      <c r="T59" s="26">
        <f>SUM(T60:T65)</f>
        <v>2589202</v>
      </c>
    </row>
    <row r="60" spans="1:23" ht="24.75" customHeight="1" x14ac:dyDescent="0.25">
      <c r="A60" s="20">
        <v>1</v>
      </c>
      <c r="B60" s="60" t="s">
        <v>66</v>
      </c>
      <c r="C60" s="17" t="s">
        <v>34</v>
      </c>
      <c r="D60" s="18">
        <v>37868</v>
      </c>
      <c r="E60" s="18">
        <v>42979</v>
      </c>
      <c r="F60" s="30">
        <v>42979</v>
      </c>
      <c r="G60" s="24">
        <v>4</v>
      </c>
      <c r="H60" s="24">
        <v>4</v>
      </c>
      <c r="I60" s="28">
        <v>142.69999999999999</v>
      </c>
      <c r="J60" s="29">
        <v>3</v>
      </c>
      <c r="K60" s="29">
        <v>1</v>
      </c>
      <c r="L60" s="29">
        <v>2</v>
      </c>
      <c r="M60" s="28">
        <v>142.69999999999999</v>
      </c>
      <c r="N60" s="28">
        <v>72.7</v>
      </c>
      <c r="O60" s="28">
        <v>70</v>
      </c>
      <c r="P60" s="28">
        <v>4432274</v>
      </c>
      <c r="Q60" s="28">
        <v>2173382.92</v>
      </c>
      <c r="R60" s="28">
        <v>0</v>
      </c>
      <c r="S60" s="77">
        <v>1562503.078</v>
      </c>
      <c r="T60" s="28">
        <v>696388</v>
      </c>
    </row>
    <row r="61" spans="1:23" ht="24.75" customHeight="1" x14ac:dyDescent="0.25">
      <c r="A61" s="20">
        <v>2</v>
      </c>
      <c r="B61" s="60" t="s">
        <v>67</v>
      </c>
      <c r="C61" s="17" t="s">
        <v>68</v>
      </c>
      <c r="D61" s="18">
        <v>37868</v>
      </c>
      <c r="E61" s="18">
        <v>42979</v>
      </c>
      <c r="F61" s="30">
        <v>42979</v>
      </c>
      <c r="G61" s="24">
        <v>1</v>
      </c>
      <c r="H61" s="24">
        <v>1</v>
      </c>
      <c r="I61" s="28">
        <v>33.5</v>
      </c>
      <c r="J61" s="29">
        <v>1</v>
      </c>
      <c r="K61" s="29">
        <v>1</v>
      </c>
      <c r="L61" s="29">
        <v>0</v>
      </c>
      <c r="M61" s="28">
        <v>33.5</v>
      </c>
      <c r="N61" s="28">
        <v>33.5</v>
      </c>
      <c r="O61" s="28">
        <v>0</v>
      </c>
      <c r="P61" s="28">
        <v>1494878</v>
      </c>
      <c r="Q61" s="28">
        <v>510219.54</v>
      </c>
      <c r="R61" s="28">
        <v>0</v>
      </c>
      <c r="S61" s="77">
        <v>366810.46220000001</v>
      </c>
      <c r="T61" s="28">
        <v>617848</v>
      </c>
    </row>
    <row r="62" spans="1:23" ht="25.5" customHeight="1" x14ac:dyDescent="0.25">
      <c r="A62" s="20">
        <v>3</v>
      </c>
      <c r="B62" s="60" t="s">
        <v>70</v>
      </c>
      <c r="C62" s="17" t="s">
        <v>34</v>
      </c>
      <c r="D62" s="18">
        <v>37868</v>
      </c>
      <c r="E62" s="18">
        <v>42979</v>
      </c>
      <c r="F62" s="30">
        <v>42979</v>
      </c>
      <c r="G62" s="24">
        <v>10</v>
      </c>
      <c r="H62" s="24">
        <v>10</v>
      </c>
      <c r="I62" s="28">
        <v>156.19999999999999</v>
      </c>
      <c r="J62" s="29">
        <v>3</v>
      </c>
      <c r="K62" s="29">
        <v>2</v>
      </c>
      <c r="L62" s="29">
        <v>1</v>
      </c>
      <c r="M62" s="28">
        <v>156.19999999999999</v>
      </c>
      <c r="N62" s="28">
        <v>117.7</v>
      </c>
      <c r="O62" s="28">
        <v>38.5</v>
      </c>
      <c r="P62" s="28">
        <v>5364282</v>
      </c>
      <c r="Q62" s="28">
        <v>2378993.7799999998</v>
      </c>
      <c r="R62" s="28">
        <v>0</v>
      </c>
      <c r="S62" s="77">
        <v>1710322.22</v>
      </c>
      <c r="T62" s="28">
        <v>1274966</v>
      </c>
    </row>
    <row r="63" spans="1:23" ht="21" customHeight="1" x14ac:dyDescent="0.25">
      <c r="A63" s="43">
        <v>4</v>
      </c>
      <c r="B63" s="42" t="s">
        <v>72</v>
      </c>
      <c r="C63" s="37" t="s">
        <v>34</v>
      </c>
      <c r="D63" s="38">
        <v>37868</v>
      </c>
      <c r="E63" s="38">
        <v>42979</v>
      </c>
      <c r="F63" s="38">
        <v>42979</v>
      </c>
      <c r="G63" s="39">
        <v>0</v>
      </c>
      <c r="H63" s="39">
        <v>0</v>
      </c>
      <c r="I63" s="40">
        <v>0</v>
      </c>
      <c r="J63" s="40">
        <v>0</v>
      </c>
      <c r="K63" s="41">
        <v>0</v>
      </c>
      <c r="L63" s="41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</row>
    <row r="64" spans="1:23" ht="18.75" customHeight="1" x14ac:dyDescent="0.25">
      <c r="A64" s="43">
        <v>5</v>
      </c>
      <c r="B64" s="42" t="s">
        <v>73</v>
      </c>
      <c r="C64" s="37" t="s">
        <v>34</v>
      </c>
      <c r="D64" s="38">
        <v>37868</v>
      </c>
      <c r="E64" s="38">
        <v>42979</v>
      </c>
      <c r="F64" s="38">
        <v>42979</v>
      </c>
      <c r="G64" s="39">
        <v>0</v>
      </c>
      <c r="H64" s="39">
        <v>0</v>
      </c>
      <c r="I64" s="40">
        <v>0</v>
      </c>
      <c r="J64" s="40">
        <v>0</v>
      </c>
      <c r="K64" s="41">
        <v>0</v>
      </c>
      <c r="L64" s="41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</row>
    <row r="65" spans="1:21" ht="18.75" customHeight="1" x14ac:dyDescent="0.25">
      <c r="A65" s="43">
        <v>6</v>
      </c>
      <c r="B65" s="42" t="s">
        <v>74</v>
      </c>
      <c r="C65" s="37" t="s">
        <v>34</v>
      </c>
      <c r="D65" s="38">
        <v>37868</v>
      </c>
      <c r="E65" s="38">
        <v>42979</v>
      </c>
      <c r="F65" s="38">
        <v>42979</v>
      </c>
      <c r="G65" s="39">
        <v>0</v>
      </c>
      <c r="H65" s="39">
        <v>0</v>
      </c>
      <c r="I65" s="40">
        <v>0</v>
      </c>
      <c r="J65" s="40">
        <v>0</v>
      </c>
      <c r="K65" s="41">
        <v>0</v>
      </c>
      <c r="L65" s="41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</row>
    <row r="66" spans="1:21" ht="40.5" customHeight="1" x14ac:dyDescent="0.25">
      <c r="A66" s="103" t="s">
        <v>96</v>
      </c>
      <c r="B66" s="104"/>
      <c r="C66" s="15" t="s">
        <v>31</v>
      </c>
      <c r="D66" s="16" t="s">
        <v>31</v>
      </c>
      <c r="E66" s="16" t="s">
        <v>31</v>
      </c>
      <c r="F66" s="20" t="s">
        <v>31</v>
      </c>
      <c r="G66" s="24">
        <v>0</v>
      </c>
      <c r="H66" s="24">
        <v>0</v>
      </c>
      <c r="I66" s="28">
        <v>0</v>
      </c>
      <c r="J66" s="29">
        <v>0</v>
      </c>
      <c r="K66" s="29">
        <v>0</v>
      </c>
      <c r="L66" s="29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5" t="s">
        <v>1</v>
      </c>
    </row>
    <row r="67" spans="1:21" ht="22.5" customHeight="1" x14ac:dyDescent="0.25">
      <c r="A67" s="103" t="s">
        <v>97</v>
      </c>
      <c r="B67" s="104"/>
      <c r="C67" s="15" t="s">
        <v>31</v>
      </c>
      <c r="D67" s="16" t="s">
        <v>31</v>
      </c>
      <c r="E67" s="16" t="s">
        <v>31</v>
      </c>
      <c r="F67" s="20" t="s">
        <v>31</v>
      </c>
      <c r="G67" s="24">
        <f t="shared" ref="G67:T67" si="15">G68+G73</f>
        <v>0</v>
      </c>
      <c r="H67" s="24">
        <f t="shared" si="15"/>
        <v>0</v>
      </c>
      <c r="I67" s="28">
        <f t="shared" si="15"/>
        <v>0</v>
      </c>
      <c r="J67" s="29">
        <f t="shared" si="15"/>
        <v>0</v>
      </c>
      <c r="K67" s="29">
        <f t="shared" si="15"/>
        <v>0</v>
      </c>
      <c r="L67" s="29">
        <f t="shared" si="15"/>
        <v>0</v>
      </c>
      <c r="M67" s="28">
        <f t="shared" si="15"/>
        <v>0</v>
      </c>
      <c r="N67" s="28">
        <f t="shared" si="15"/>
        <v>0</v>
      </c>
      <c r="O67" s="28">
        <f t="shared" si="15"/>
        <v>0</v>
      </c>
      <c r="P67" s="28">
        <f t="shared" si="15"/>
        <v>0</v>
      </c>
      <c r="Q67" s="28">
        <f t="shared" si="15"/>
        <v>0</v>
      </c>
      <c r="R67" s="28">
        <f t="shared" si="15"/>
        <v>0</v>
      </c>
      <c r="S67" s="28">
        <f t="shared" si="15"/>
        <v>0</v>
      </c>
      <c r="T67" s="28">
        <f t="shared" si="15"/>
        <v>0</v>
      </c>
      <c r="U67" s="5" t="s">
        <v>1</v>
      </c>
    </row>
    <row r="68" spans="1:21" ht="25.5" customHeight="1" x14ac:dyDescent="0.25">
      <c r="A68" s="103" t="s">
        <v>98</v>
      </c>
      <c r="B68" s="104"/>
      <c r="C68" s="15" t="s">
        <v>31</v>
      </c>
      <c r="D68" s="16" t="s">
        <v>31</v>
      </c>
      <c r="E68" s="16" t="s">
        <v>31</v>
      </c>
      <c r="F68" s="20" t="s">
        <v>31</v>
      </c>
      <c r="G68" s="24">
        <f>G69</f>
        <v>0</v>
      </c>
      <c r="H68" s="24">
        <f>H69</f>
        <v>0</v>
      </c>
      <c r="I68" s="28">
        <f>I69</f>
        <v>0</v>
      </c>
      <c r="J68" s="29">
        <f t="shared" ref="J68:T68" si="16">J69</f>
        <v>0</v>
      </c>
      <c r="K68" s="29">
        <f t="shared" si="16"/>
        <v>0</v>
      </c>
      <c r="L68" s="29">
        <f t="shared" si="16"/>
        <v>0</v>
      </c>
      <c r="M68" s="28">
        <f t="shared" si="16"/>
        <v>0</v>
      </c>
      <c r="N68" s="28">
        <f t="shared" si="16"/>
        <v>0</v>
      </c>
      <c r="O68" s="28">
        <f t="shared" si="16"/>
        <v>0</v>
      </c>
      <c r="P68" s="28">
        <f t="shared" si="16"/>
        <v>0</v>
      </c>
      <c r="Q68" s="28">
        <f t="shared" si="16"/>
        <v>0</v>
      </c>
      <c r="R68" s="28">
        <f t="shared" si="16"/>
        <v>0</v>
      </c>
      <c r="S68" s="28">
        <f t="shared" si="16"/>
        <v>0</v>
      </c>
      <c r="T68" s="28">
        <f t="shared" si="16"/>
        <v>0</v>
      </c>
      <c r="U68" s="5" t="s">
        <v>1</v>
      </c>
    </row>
    <row r="69" spans="1:21" ht="27" customHeight="1" x14ac:dyDescent="0.25">
      <c r="A69" s="107" t="s">
        <v>32</v>
      </c>
      <c r="B69" s="108"/>
      <c r="C69" s="15" t="s">
        <v>31</v>
      </c>
      <c r="D69" s="16" t="s">
        <v>31</v>
      </c>
      <c r="E69" s="16" t="s">
        <v>31</v>
      </c>
      <c r="F69" s="20" t="s">
        <v>31</v>
      </c>
      <c r="G69" s="24">
        <f>SUM(G70:G72)</f>
        <v>0</v>
      </c>
      <c r="H69" s="24">
        <f>SUM(H70:H72)</f>
        <v>0</v>
      </c>
      <c r="I69" s="28">
        <f>SUM(I70:I72)</f>
        <v>0</v>
      </c>
      <c r="J69" s="29">
        <f>SUM(J70:J72)</f>
        <v>0</v>
      </c>
      <c r="K69" s="29">
        <f t="shared" ref="K69:S69" si="17">SUM(K70:K72)</f>
        <v>0</v>
      </c>
      <c r="L69" s="29">
        <f t="shared" si="17"/>
        <v>0</v>
      </c>
      <c r="M69" s="28">
        <f t="shared" si="17"/>
        <v>0</v>
      </c>
      <c r="N69" s="28">
        <f t="shared" si="17"/>
        <v>0</v>
      </c>
      <c r="O69" s="28">
        <f t="shared" si="17"/>
        <v>0</v>
      </c>
      <c r="P69" s="28">
        <f t="shared" si="17"/>
        <v>0</v>
      </c>
      <c r="Q69" s="28">
        <f t="shared" si="17"/>
        <v>0</v>
      </c>
      <c r="R69" s="28">
        <f t="shared" si="17"/>
        <v>0</v>
      </c>
      <c r="S69" s="28">
        <f t="shared" si="17"/>
        <v>0</v>
      </c>
      <c r="T69" s="28">
        <f>SUM(T70:T71)</f>
        <v>0</v>
      </c>
    </row>
    <row r="70" spans="1:21" ht="18" customHeight="1" x14ac:dyDescent="0.25">
      <c r="A70" s="20">
        <v>1</v>
      </c>
      <c r="B70" s="42" t="s">
        <v>75</v>
      </c>
      <c r="C70" s="37" t="s">
        <v>34</v>
      </c>
      <c r="D70" s="38">
        <v>37868</v>
      </c>
      <c r="E70" s="38">
        <v>42979</v>
      </c>
      <c r="F70" s="38">
        <v>42979</v>
      </c>
      <c r="G70" s="39">
        <v>0</v>
      </c>
      <c r="H70" s="39">
        <v>0</v>
      </c>
      <c r="I70" s="40">
        <v>0</v>
      </c>
      <c r="J70" s="41">
        <v>0</v>
      </c>
      <c r="K70" s="41">
        <v>0</v>
      </c>
      <c r="L70" s="41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</row>
    <row r="71" spans="1:21" ht="18" customHeight="1" x14ac:dyDescent="0.25">
      <c r="A71" s="20">
        <v>2</v>
      </c>
      <c r="B71" s="42" t="s">
        <v>76</v>
      </c>
      <c r="C71" s="37" t="s">
        <v>34</v>
      </c>
      <c r="D71" s="38">
        <v>37868</v>
      </c>
      <c r="E71" s="38">
        <v>42979</v>
      </c>
      <c r="F71" s="38">
        <v>42979</v>
      </c>
      <c r="G71" s="39">
        <v>0</v>
      </c>
      <c r="H71" s="39">
        <v>0</v>
      </c>
      <c r="I71" s="40">
        <v>0</v>
      </c>
      <c r="J71" s="41">
        <v>0</v>
      </c>
      <c r="K71" s="41">
        <v>0</v>
      </c>
      <c r="L71" s="41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</row>
    <row r="72" spans="1:21" ht="18" customHeight="1" x14ac:dyDescent="0.25">
      <c r="A72" s="20">
        <v>3</v>
      </c>
      <c r="B72" s="42" t="s">
        <v>71</v>
      </c>
      <c r="C72" s="37" t="s">
        <v>34</v>
      </c>
      <c r="D72" s="38">
        <v>37868</v>
      </c>
      <c r="E72" s="38">
        <v>42979</v>
      </c>
      <c r="F72" s="38">
        <v>42979</v>
      </c>
      <c r="G72" s="39">
        <v>0</v>
      </c>
      <c r="H72" s="39">
        <v>0</v>
      </c>
      <c r="I72" s="40">
        <v>0</v>
      </c>
      <c r="J72" s="41">
        <v>0</v>
      </c>
      <c r="K72" s="41">
        <v>0</v>
      </c>
      <c r="L72" s="41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</row>
    <row r="73" spans="1:21" ht="33" customHeight="1" x14ac:dyDescent="0.25">
      <c r="A73" s="97" t="s">
        <v>99</v>
      </c>
      <c r="B73" s="98"/>
      <c r="C73" s="15" t="s">
        <v>31</v>
      </c>
      <c r="D73" s="16" t="s">
        <v>31</v>
      </c>
      <c r="E73" s="16" t="s">
        <v>31</v>
      </c>
      <c r="F73" s="20" t="s">
        <v>31</v>
      </c>
      <c r="G73" s="24">
        <v>0</v>
      </c>
      <c r="H73" s="24">
        <v>0</v>
      </c>
      <c r="I73" s="28">
        <v>0</v>
      </c>
      <c r="J73" s="29">
        <v>0</v>
      </c>
      <c r="K73" s="29">
        <v>0</v>
      </c>
      <c r="L73" s="29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5" t="s">
        <v>1</v>
      </c>
    </row>
    <row r="76" spans="1:21" ht="49.5" customHeight="1" x14ac:dyDescent="0.3">
      <c r="B76" s="109" t="s">
        <v>86</v>
      </c>
      <c r="C76" s="109"/>
      <c r="D76" s="109"/>
      <c r="E76" s="109"/>
      <c r="F76" s="109"/>
      <c r="G76" s="109"/>
      <c r="H76" s="109"/>
      <c r="I76" s="109"/>
      <c r="J76" s="7"/>
      <c r="K76" s="7"/>
      <c r="L76" s="7"/>
      <c r="M76" s="109" t="s">
        <v>87</v>
      </c>
      <c r="N76" s="109"/>
      <c r="O76" s="109"/>
    </row>
  </sheetData>
  <mergeCells count="47">
    <mergeCell ref="M76:O76"/>
    <mergeCell ref="B76:I76"/>
    <mergeCell ref="A67:B67"/>
    <mergeCell ref="A57:B57"/>
    <mergeCell ref="A66:B66"/>
    <mergeCell ref="A59:B59"/>
    <mergeCell ref="A73:B73"/>
    <mergeCell ref="A58:B58"/>
    <mergeCell ref="A69:B69"/>
    <mergeCell ref="A68:B68"/>
    <mergeCell ref="A56:B56"/>
    <mergeCell ref="A48:B48"/>
    <mergeCell ref="A35:B35"/>
    <mergeCell ref="A36:B36"/>
    <mergeCell ref="A37:B37"/>
    <mergeCell ref="A51:B51"/>
    <mergeCell ref="A49:B49"/>
    <mergeCell ref="A38:B38"/>
    <mergeCell ref="A50:B50"/>
    <mergeCell ref="A16:B16"/>
    <mergeCell ref="A13:B13"/>
    <mergeCell ref="A15:B15"/>
    <mergeCell ref="A14:B14"/>
    <mergeCell ref="A11:B11"/>
    <mergeCell ref="A12:B12"/>
    <mergeCell ref="M7:M8"/>
    <mergeCell ref="D8:D9"/>
    <mergeCell ref="H6:H8"/>
    <mergeCell ref="E6:E9"/>
    <mergeCell ref="C8:C9"/>
    <mergeCell ref="C6:D7"/>
    <mergeCell ref="L1:U2"/>
    <mergeCell ref="L3:T3"/>
    <mergeCell ref="P6:T6"/>
    <mergeCell ref="N7:O7"/>
    <mergeCell ref="M6:O6"/>
    <mergeCell ref="P7:P8"/>
    <mergeCell ref="J6:L6"/>
    <mergeCell ref="K7:L7"/>
    <mergeCell ref="A5:T5"/>
    <mergeCell ref="J7:J8"/>
    <mergeCell ref="Q7:T7"/>
    <mergeCell ref="G6:G8"/>
    <mergeCell ref="F6:F9"/>
    <mergeCell ref="A6:A9"/>
    <mergeCell ref="B6:B9"/>
    <mergeCell ref="I6:I8"/>
  </mergeCells>
  <phoneticPr fontId="5" type="noConversion"/>
  <printOptions horizontalCentered="1"/>
  <pageMargins left="0.23" right="0.19685039370078741" top="0.25" bottom="0.46" header="0.19685039370078741" footer="0.23"/>
  <pageSetup paperSize="9" scale="60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Новичков Сергей Михайлович</dc:creator>
  <cp:lastModifiedBy>Microsoft Office</cp:lastModifiedBy>
  <cp:lastPrinted>2016-04-21T08:44:59Z</cp:lastPrinted>
  <dcterms:created xsi:type="dcterms:W3CDTF">2013-12-24T10:26:12Z</dcterms:created>
  <dcterms:modified xsi:type="dcterms:W3CDTF">2016-07-19T13:59:25Z</dcterms:modified>
</cp:coreProperties>
</file>